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7-.2-gorc.dasi 2er" sheetId="1" r:id="rId1"/>
    <sheet name="2017 2-rd er erchisht " sheetId="2" r:id="rId2"/>
  </sheets>
  <definedNames/>
  <calcPr fullCalcOnLoad="1"/>
</workbook>
</file>

<file path=xl/sharedStrings.xml><?xml version="1.0" encoding="utf-8"?>
<sst xmlns="http://schemas.openxmlformats.org/spreadsheetml/2006/main" count="66" uniqueCount="59">
  <si>
    <t>¶àôÚø²Ð²ðÎ</t>
  </si>
  <si>
    <t xml:space="preserve">äºî²Î²Ü  îàôðø     </t>
  </si>
  <si>
    <t xml:space="preserve">¸àî²òÆ²                                           </t>
  </si>
  <si>
    <t xml:space="preserve">ä²îìÆð²Îì²Ì  ÈÆ²¼àðàôÂÚàôÜÜºð    </t>
  </si>
  <si>
    <r>
      <t xml:space="preserve">                       </t>
    </r>
    <r>
      <rPr>
        <i/>
        <sz val="10"/>
        <rFont val="Arial Armenian"/>
        <family val="2"/>
      </rPr>
      <t xml:space="preserve">                                      </t>
    </r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</si>
  <si>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</si>
  <si>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</si>
  <si>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</si>
  <si>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</si>
  <si>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</si>
  <si>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</si>
  <si>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</si>
  <si>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</si>
  <si>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</si>
  <si>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</si>
  <si>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>Ա Մ Բ Ո Ղ Ջ Ը</t>
  </si>
  <si>
    <t>²¼¶²ÚÆÜ Üì²¶²ð²ÜÜºð</t>
  </si>
  <si>
    <t xml:space="preserve"> ì²ðÒ²ìÖ²ðÜºð </t>
  </si>
  <si>
    <t xml:space="preserve">îºÔ²Î²Ü   ìÖ²ð </t>
  </si>
  <si>
    <t>ÀÜ¸Ð²Üàôð ´ÜàôÚÂÆ Ð²Üð²ÚÆÜ Ì²è²ÚàôÂÚàôÜ</t>
  </si>
  <si>
    <t>ÀÝÃ³óÇÏ  ëáõµí»ÝóÇ³</t>
  </si>
  <si>
    <t xml:space="preserve"> ä²ÞîàÜ²Î²Ü  ¸ð²Ø²ÞÜàðÐÜºð</t>
  </si>
  <si>
    <t xml:space="preserve"> </t>
  </si>
  <si>
    <t>´»ñ¹ Ñ³Ù³ÛÝùÇ</t>
  </si>
  <si>
    <t>î³ñ»Ï³Ý åÉ³Ý                /Ñ³½.¹ñ³Ù/</t>
  </si>
  <si>
    <t>äÉ³Ý</t>
  </si>
  <si>
    <t>ö³ëï³óÇ</t>
  </si>
  <si>
    <t>Î³ï.%</t>
  </si>
  <si>
    <t xml:space="preserve">î³ñ»Ï³Ý Ü³Ë³ï»ëí³Í Í³Ëë             /Ñ³½.¹ñ³Ù/                    </t>
  </si>
  <si>
    <t>¸ñ³Ù³ßÝáñÑ</t>
  </si>
  <si>
    <t>Ð²Ø²ÚÜøÆ öàÔàòÜºðÆ ÀÜÂ²òÆÎ ìºð²Üàðà¶àôØ</t>
  </si>
  <si>
    <t>Ð²Ø²ÚÜøÆ öàÔàòÜºðÆ Èàôê²ìàðàôØ</t>
  </si>
  <si>
    <t>Ð²Ø²ÚÜøÆ öàÔàòÜºðÆ Î²äÆî²È ìºð²Üàðà¶àôØ</t>
  </si>
  <si>
    <t>ԱՅԼ  ԵԿԱՄՈՒՏՆԵՐ</t>
  </si>
  <si>
    <t>îºÔ²Î²Ü  îàôðø</t>
  </si>
  <si>
    <t xml:space="preserve">ÐàÔÆ ºì  ¶àôÚøÆ  úî²ðàôØÆò  Øàôîøºð       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</si>
  <si>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</si>
  <si>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</si>
  <si>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</si>
  <si>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ՄՇԱԿՈՒՅԹԱՅԻՆ ԾԱՌ որից</t>
  </si>
  <si>
    <t>Գրադարան</t>
  </si>
  <si>
    <t>î³ñ»Ï³Ý ×ßïí³Í åÉ³Ý</t>
  </si>
  <si>
    <t>2017Ã.2-ñ¹ »é</t>
  </si>
  <si>
    <t>2017Ã. 2-ñ¹ »é.</t>
  </si>
  <si>
    <t>ԿՐԹՈՒԹՅՈՒՆ/մանկապարտեզ/</t>
  </si>
  <si>
    <t>Այլ մշակութային կազմ /երաժշտական,արվեստ, այլ/</t>
  </si>
  <si>
    <t>Մշակույթի տուն</t>
  </si>
  <si>
    <t>ՀԱՆԳԻՍՏԻ ՍՊՈՐՏԻ ԾԱՌ /զբոսայգի, մարզադպրոց/</t>
  </si>
  <si>
    <t>ԲԱՐԵԿԱՐԳՈՒՄ, ÎàØàôÜ²È Ì²è²ÚàôÂÚàôÜ</t>
  </si>
  <si>
    <t xml:space="preserve">                            ³í³·³Ýáõ 2017 Ãí³Ï³ÝÇ </t>
  </si>
  <si>
    <t xml:space="preserve">                հունիսի  30-Ç  N 24-Ա  áñáßÙ³Ý</t>
  </si>
  <si>
    <t>Ð³í»լí³Í 2</t>
  </si>
  <si>
    <t xml:space="preserve">                հունիսի 30-Ç  N 24-Ա  áñáßÙ³Ý</t>
  </si>
  <si>
    <t>Հ/Հ</t>
  </si>
  <si>
    <t>î²ðºêÎ¼´ÆÜ  ²¼²î  ØÜ²òàð¸</t>
  </si>
  <si>
    <t>Ð³í»Éí³Í 1</t>
  </si>
  <si>
    <t>ÐàÔÆ  Ð²ðÎ</t>
  </si>
  <si>
    <t xml:space="preserve">Բերդ համայնքի 2017թ. տեղական բյուջեի ծախսերն  ըստ բյուջետային ծախսերի գործառնական դասակարգման առ 30.06.17Ã                                                                                                       </t>
  </si>
  <si>
    <t xml:space="preserve">Բերդ համայնքի 2017թվականի երկրորդ եռամսյակի եկամուտների կատարման մասին առ 30.06.17Ã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</si>
</sst>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i/>
      <sz val="6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20"/>
      <name val="Arial Armenian"/>
      <family val="2"/>
    </font>
    <font>
      <b/>
      <sz val="12"/>
      <color indexed="52"/>
      <name val="Arial Armenian"/>
      <family val="2"/>
    </font>
    <font>
      <b/>
      <sz val="12"/>
      <color indexed="9"/>
      <name val="Arial Armenian"/>
      <family val="2"/>
    </font>
    <font>
      <i/>
      <sz val="12"/>
      <color indexed="23"/>
      <name val="Arial Armenian"/>
      <family val="2"/>
    </font>
    <font>
      <sz val="12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2"/>
      <color indexed="62"/>
      <name val="Arial Armenian"/>
      <family val="2"/>
    </font>
    <font>
      <sz val="12"/>
      <color indexed="52"/>
      <name val="Arial Armenian"/>
      <family val="2"/>
    </font>
    <font>
      <sz val="12"/>
      <color indexed="60"/>
      <name val="Arial Armenian"/>
      <family val="2"/>
    </font>
    <font>
      <b/>
      <sz val="12"/>
      <color indexed="63"/>
      <name val="Arial Armenian"/>
      <family val="2"/>
    </font>
    <font>
      <b/>
      <sz val="18"/>
      <color indexed="56"/>
      <name val="Cambria"/>
      <family val="2"/>
    </font>
    <font>
      <b/>
      <sz val="12"/>
      <color indexed="8"/>
      <name val="Arial Armenian"/>
      <family val="2"/>
    </font>
    <font>
      <sz val="12"/>
      <color indexed="10"/>
      <name val="Arial Armenian"/>
      <family val="2"/>
    </font>
    <font>
      <b/>
      <sz val="12"/>
      <name val="Arial Armenian"/>
      <family val="2"/>
    </font>
    <font>
      <sz val="11"/>
      <name val="Arial Armenian"/>
      <family val="2"/>
    </font>
    <font>
      <b/>
      <sz val="11"/>
      <name val="Arial Armenian"/>
      <family val="2"/>
    </font>
    <font>
      <sz val="11"/>
      <name val="Arial"/>
      <family val="2"/>
    </font>
    <font>
      <sz val="10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24" fillId="0" borderId="12" xfId="0" applyFont="1" applyBorder="1" applyAlignment="1">
      <alignment horizontal="left" vertical="center" wrapText="1"/>
    </xf>
    <xf numFmtId="186" fontId="24" fillId="0" borderId="13" xfId="0" applyNumberFormat="1" applyFont="1" applyBorder="1" applyAlignment="1">
      <alignment/>
    </xf>
    <xf numFmtId="0" fontId="24" fillId="33" borderId="13" xfId="0" applyFont="1" applyFill="1" applyBorder="1" applyAlignment="1">
      <alignment/>
    </xf>
    <xf numFmtId="2" fontId="24" fillId="0" borderId="13" xfId="0" applyNumberFormat="1" applyFont="1" applyBorder="1" applyAlignment="1">
      <alignment/>
    </xf>
    <xf numFmtId="0" fontId="24" fillId="0" borderId="13" xfId="0" applyFont="1" applyBorder="1" applyAlignment="1">
      <alignment horizontal="left" vertical="center" wrapText="1"/>
    </xf>
    <xf numFmtId="186" fontId="24" fillId="33" borderId="13" xfId="0" applyNumberFormat="1" applyFont="1" applyFill="1" applyBorder="1" applyAlignment="1">
      <alignment/>
    </xf>
    <xf numFmtId="186" fontId="25" fillId="0" borderId="13" xfId="0" applyNumberFormat="1" applyFont="1" applyBorder="1" applyAlignment="1">
      <alignment/>
    </xf>
    <xf numFmtId="2" fontId="24" fillId="33" borderId="13" xfId="0" applyNumberFormat="1" applyFont="1" applyFill="1" applyBorder="1" applyAlignment="1">
      <alignment/>
    </xf>
    <xf numFmtId="186" fontId="25" fillId="33" borderId="13" xfId="0" applyNumberFormat="1" applyFont="1" applyFill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2" fontId="24" fillId="0" borderId="12" xfId="0" applyNumberFormat="1" applyFont="1" applyBorder="1" applyAlignment="1">
      <alignment/>
    </xf>
    <xf numFmtId="2" fontId="24" fillId="0" borderId="19" xfId="0" applyNumberFormat="1" applyFont="1" applyBorder="1" applyAlignment="1">
      <alignment/>
    </xf>
    <xf numFmtId="0" fontId="24" fillId="0" borderId="13" xfId="0" applyFont="1" applyBorder="1" applyAlignment="1">
      <alignment horizontal="left"/>
    </xf>
    <xf numFmtId="0" fontId="24" fillId="0" borderId="13" xfId="0" applyFont="1" applyBorder="1" applyAlignment="1">
      <alignment horizontal="left" wrapText="1"/>
    </xf>
    <xf numFmtId="2" fontId="25" fillId="0" borderId="13" xfId="0" applyNumberFormat="1" applyFont="1" applyBorder="1" applyAlignment="1">
      <alignment/>
    </xf>
    <xf numFmtId="0" fontId="25" fillId="0" borderId="18" xfId="0" applyFont="1" applyBorder="1" applyAlignment="1">
      <alignment horizontal="center"/>
    </xf>
    <xf numFmtId="2" fontId="25" fillId="0" borderId="13" xfId="0" applyNumberFormat="1" applyFont="1" applyBorder="1" applyAlignment="1">
      <alignment/>
    </xf>
    <xf numFmtId="2" fontId="24" fillId="0" borderId="14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24" fillId="0" borderId="13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wrapText="1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center" wrapText="1" shrinkToFi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1">
      <selection activeCell="C2" sqref="A2:G5"/>
    </sheetView>
  </sheetViews>
  <sheetFormatPr defaultColWidth="9.140625" defaultRowHeight="12.75"/>
  <cols>
    <col min="1" max="1" width="3.28125" style="31" customWidth="1"/>
    <col min="2" max="2" width="37.8515625" style="10" customWidth="1"/>
    <col min="3" max="4" width="13.421875" style="10" customWidth="1"/>
    <col min="5" max="5" width="13.57421875" style="10" customWidth="1"/>
    <col min="6" max="6" width="13.28125" style="10" customWidth="1"/>
    <col min="7" max="7" width="9.8515625" style="10" customWidth="1"/>
    <col min="8" max="16384" width="9.140625" style="10" customWidth="1"/>
  </cols>
  <sheetData>
    <row r="2" spans="1:7" ht="15">
      <c r="A2" s="69"/>
      <c r="B2" s="70"/>
      <c r="C2" s="66" t="s">
        <v>51</v>
      </c>
      <c r="D2" s="66"/>
      <c r="E2" s="66"/>
      <c r="F2" s="66"/>
      <c r="G2" s="66"/>
    </row>
    <row r="3" spans="1:7" s="6" customFormat="1" ht="15">
      <c r="A3" s="69"/>
      <c r="B3" s="65"/>
      <c r="C3" s="66" t="s">
        <v>23</v>
      </c>
      <c r="D3" s="66"/>
      <c r="E3" s="66"/>
      <c r="F3" s="66"/>
      <c r="G3" s="66"/>
    </row>
    <row r="4" spans="1:7" ht="15">
      <c r="A4" s="66" t="s">
        <v>49</v>
      </c>
      <c r="B4" s="66"/>
      <c r="C4" s="66"/>
      <c r="D4" s="66"/>
      <c r="E4" s="66"/>
      <c r="F4" s="66"/>
      <c r="G4" s="66"/>
    </row>
    <row r="5" spans="1:7" ht="15">
      <c r="A5" s="66" t="s">
        <v>50</v>
      </c>
      <c r="B5" s="66"/>
      <c r="C5" s="66"/>
      <c r="D5" s="66"/>
      <c r="E5" s="66"/>
      <c r="F5" s="66"/>
      <c r="G5" s="66"/>
    </row>
    <row r="6" spans="1:7" ht="46.5" customHeight="1">
      <c r="A6" s="67" t="s">
        <v>57</v>
      </c>
      <c r="B6" s="67"/>
      <c r="C6" s="67"/>
      <c r="D6" s="67"/>
      <c r="E6" s="67"/>
      <c r="F6" s="67"/>
      <c r="G6" s="67"/>
    </row>
    <row r="7" spans="3:4" ht="18" customHeight="1">
      <c r="C7" s="11"/>
      <c r="D7" s="13"/>
    </row>
    <row r="8" spans="1:7" ht="19.5" customHeight="1">
      <c r="A8" s="35" t="s">
        <v>11</v>
      </c>
      <c r="B8" s="36" t="s">
        <v>14</v>
      </c>
      <c r="C8" s="36" t="s">
        <v>28</v>
      </c>
      <c r="D8" s="36" t="s">
        <v>41</v>
      </c>
      <c r="E8" s="37" t="s">
        <v>43</v>
      </c>
      <c r="F8" s="38"/>
      <c r="G8" s="39"/>
    </row>
    <row r="9" spans="1:7" ht="33.75" customHeight="1">
      <c r="A9" s="40"/>
      <c r="B9" s="41"/>
      <c r="C9" s="41"/>
      <c r="D9" s="34"/>
      <c r="E9" s="42" t="s">
        <v>25</v>
      </c>
      <c r="F9" s="43" t="s">
        <v>26</v>
      </c>
      <c r="G9" s="44" t="s">
        <v>27</v>
      </c>
    </row>
    <row r="10" spans="1:7" ht="27" customHeight="1">
      <c r="A10" s="32">
        <v>1</v>
      </c>
      <c r="B10" s="17" t="s">
        <v>6</v>
      </c>
      <c r="C10" s="18">
        <v>56820.9</v>
      </c>
      <c r="D10" s="18">
        <v>53271.9</v>
      </c>
      <c r="E10" s="19">
        <v>29684.3</v>
      </c>
      <c r="F10" s="19">
        <v>22567.9</v>
      </c>
      <c r="G10" s="20">
        <f>F10/E10*100</f>
        <v>76.02638431763593</v>
      </c>
    </row>
    <row r="11" spans="1:7" ht="24.75" customHeight="1">
      <c r="A11" s="32">
        <v>2</v>
      </c>
      <c r="B11" s="21" t="s">
        <v>44</v>
      </c>
      <c r="C11" s="22">
        <v>48365</v>
      </c>
      <c r="D11" s="22">
        <v>59295</v>
      </c>
      <c r="E11" s="19">
        <v>25422.3</v>
      </c>
      <c r="F11" s="19">
        <v>25422.4</v>
      </c>
      <c r="G11" s="20">
        <f aca="true" t="shared" si="0" ref="G11:G24">F11/E11*100</f>
        <v>100.00039335543991</v>
      </c>
    </row>
    <row r="12" spans="1:7" ht="24.75" customHeight="1">
      <c r="A12" s="32">
        <v>3</v>
      </c>
      <c r="B12" s="21" t="s">
        <v>39</v>
      </c>
      <c r="C12" s="23">
        <f>C13+C14+C15</f>
        <v>37330</v>
      </c>
      <c r="D12" s="23">
        <f>D13+D14+D15</f>
        <v>38299.3</v>
      </c>
      <c r="E12" s="23">
        <f>E13+E14+E15</f>
        <v>18840</v>
      </c>
      <c r="F12" s="23">
        <f>F13+F14+F15</f>
        <v>19502.3</v>
      </c>
      <c r="G12" s="20">
        <f t="shared" si="0"/>
        <v>103.51539278131634</v>
      </c>
    </row>
    <row r="13" spans="1:7" ht="19.5" customHeight="1">
      <c r="A13" s="28"/>
      <c r="B13" s="21" t="s">
        <v>40</v>
      </c>
      <c r="C13" s="18">
        <v>3050</v>
      </c>
      <c r="D13" s="18">
        <v>3050</v>
      </c>
      <c r="E13" s="24">
        <v>1600</v>
      </c>
      <c r="F13" s="19">
        <v>1516.6</v>
      </c>
      <c r="G13" s="20">
        <f t="shared" si="0"/>
        <v>94.7875</v>
      </c>
    </row>
    <row r="14" spans="1:7" ht="18" customHeight="1">
      <c r="A14" s="29"/>
      <c r="B14" s="21" t="s">
        <v>46</v>
      </c>
      <c r="C14" s="18">
        <v>8870</v>
      </c>
      <c r="D14" s="18">
        <v>8125.2</v>
      </c>
      <c r="E14" s="24">
        <v>4440</v>
      </c>
      <c r="F14" s="19">
        <v>3436.9</v>
      </c>
      <c r="G14" s="20">
        <f t="shared" si="0"/>
        <v>77.40765765765765</v>
      </c>
    </row>
    <row r="15" spans="1:7" ht="26.25" customHeight="1">
      <c r="A15" s="30"/>
      <c r="B15" s="21" t="s">
        <v>45</v>
      </c>
      <c r="C15" s="18">
        <v>25410</v>
      </c>
      <c r="D15" s="18">
        <v>27124.1</v>
      </c>
      <c r="E15" s="24">
        <v>12800</v>
      </c>
      <c r="F15" s="19">
        <v>14548.8</v>
      </c>
      <c r="G15" s="20">
        <f t="shared" si="0"/>
        <v>113.6625</v>
      </c>
    </row>
    <row r="16" spans="1:7" ht="30.75" customHeight="1">
      <c r="A16" s="32">
        <v>4</v>
      </c>
      <c r="B16" s="21" t="s">
        <v>47</v>
      </c>
      <c r="C16" s="23">
        <v>8800</v>
      </c>
      <c r="D16" s="23">
        <v>9214</v>
      </c>
      <c r="E16" s="25">
        <v>4900</v>
      </c>
      <c r="F16" s="19">
        <v>4706.9</v>
      </c>
      <c r="G16" s="20">
        <f t="shared" si="0"/>
        <v>96.05918367346938</v>
      </c>
    </row>
    <row r="17" spans="1:7" ht="29.25" customHeight="1">
      <c r="A17" s="32">
        <v>5</v>
      </c>
      <c r="B17" s="21" t="s">
        <v>48</v>
      </c>
      <c r="C17" s="18">
        <v>51800</v>
      </c>
      <c r="D17" s="18">
        <v>51800</v>
      </c>
      <c r="E17" s="22">
        <v>26000</v>
      </c>
      <c r="F17" s="22">
        <v>27085.7</v>
      </c>
      <c r="G17" s="20">
        <f t="shared" si="0"/>
        <v>104.17576923076923</v>
      </c>
    </row>
    <row r="18" spans="1:7" ht="24.75" customHeight="1">
      <c r="A18" s="32">
        <v>6</v>
      </c>
      <c r="B18" s="21" t="s">
        <v>7</v>
      </c>
      <c r="C18" s="18">
        <v>1800</v>
      </c>
      <c r="D18" s="18">
        <v>1800</v>
      </c>
      <c r="E18" s="22">
        <v>1350</v>
      </c>
      <c r="F18" s="22">
        <v>1334</v>
      </c>
      <c r="G18" s="20">
        <f t="shared" si="0"/>
        <v>98.81481481481481</v>
      </c>
    </row>
    <row r="19" spans="1:7" ht="36.75" customHeight="1">
      <c r="A19" s="32">
        <v>7</v>
      </c>
      <c r="B19" s="21" t="s">
        <v>32</v>
      </c>
      <c r="C19" s="20">
        <v>2218.5</v>
      </c>
      <c r="D19" s="20">
        <v>2218.5</v>
      </c>
      <c r="E19" s="24">
        <v>2218.5</v>
      </c>
      <c r="F19" s="22"/>
      <c r="G19" s="22">
        <v>0</v>
      </c>
    </row>
    <row r="20" spans="1:7" ht="34.5" customHeight="1">
      <c r="A20" s="32">
        <v>8</v>
      </c>
      <c r="B20" s="21" t="s">
        <v>30</v>
      </c>
      <c r="C20" s="18"/>
      <c r="D20" s="18"/>
      <c r="E20" s="22"/>
      <c r="F20" s="22"/>
      <c r="G20" s="20"/>
    </row>
    <row r="21" spans="1:7" ht="33.75" customHeight="1">
      <c r="A21" s="32">
        <v>9</v>
      </c>
      <c r="B21" s="21" t="s">
        <v>31</v>
      </c>
      <c r="C21" s="18">
        <v>9921.8</v>
      </c>
      <c r="D21" s="18">
        <v>9921.8</v>
      </c>
      <c r="E21" s="22">
        <v>5400</v>
      </c>
      <c r="F21" s="22">
        <v>212</v>
      </c>
      <c r="G21" s="20">
        <f t="shared" si="0"/>
        <v>3.9259259259259256</v>
      </c>
    </row>
    <row r="22" spans="1:7" ht="27" customHeight="1">
      <c r="A22" s="32">
        <v>10</v>
      </c>
      <c r="B22" s="21" t="s">
        <v>8</v>
      </c>
      <c r="C22" s="18">
        <v>5363.2</v>
      </c>
      <c r="D22" s="18">
        <v>5363.2</v>
      </c>
      <c r="E22" s="22">
        <v>2686.6</v>
      </c>
      <c r="F22" s="19">
        <v>2398.1</v>
      </c>
      <c r="G22" s="20">
        <f t="shared" si="0"/>
        <v>89.2615201369761</v>
      </c>
    </row>
    <row r="23" spans="1:7" ht="30" customHeight="1">
      <c r="A23" s="32">
        <v>11</v>
      </c>
      <c r="B23" s="21" t="s">
        <v>19</v>
      </c>
      <c r="C23" s="18">
        <v>1800</v>
      </c>
      <c r="D23" s="18">
        <v>5310.7</v>
      </c>
      <c r="E23" s="22">
        <v>1588</v>
      </c>
      <c r="F23" s="19">
        <v>2319.3</v>
      </c>
      <c r="G23" s="20">
        <f t="shared" si="0"/>
        <v>146.05163727959697</v>
      </c>
    </row>
    <row r="24" spans="1:7" ht="24.75" customHeight="1">
      <c r="A24" s="32">
        <v>12</v>
      </c>
      <c r="B24" s="21" t="s">
        <v>9</v>
      </c>
      <c r="C24" s="18">
        <v>5654.7</v>
      </c>
      <c r="D24" s="18">
        <v>33154.7</v>
      </c>
      <c r="E24" s="22">
        <v>33154.7</v>
      </c>
      <c r="F24" s="22">
        <v>31753.5</v>
      </c>
      <c r="G24" s="20">
        <f t="shared" si="0"/>
        <v>95.77375153447325</v>
      </c>
    </row>
    <row r="25" spans="1:7" ht="25.5" customHeight="1">
      <c r="A25" s="26" t="s">
        <v>10</v>
      </c>
      <c r="B25" s="27"/>
      <c r="C25" s="23">
        <f>C10+C11+C12+C16+C17+C18+C19+C21+C22+C23+C24</f>
        <v>229874.1</v>
      </c>
      <c r="D25" s="23">
        <f>D10+D11+D12+D16+D17+D18+D19+D21+D22+D23+D24</f>
        <v>269649.10000000003</v>
      </c>
      <c r="E25" s="23">
        <f>E10+E11+E12+E16+E17+E18+E19+E21+E22+E23+E24</f>
        <v>151244.40000000002</v>
      </c>
      <c r="F25" s="23">
        <f>F10+F11+F12+F16+F17+F18+F19+F21+F22+F23+F24</f>
        <v>137302.1</v>
      </c>
      <c r="G25" s="23">
        <f>F25/E25*100</f>
        <v>90.78160910420485</v>
      </c>
    </row>
    <row r="26" spans="1:2" ht="25.5" customHeight="1">
      <c r="A26" s="33"/>
      <c r="B26" s="5"/>
    </row>
    <row r="27" spans="1:2" ht="15.75" customHeight="1">
      <c r="A27" s="33"/>
      <c r="B27" s="5"/>
    </row>
    <row r="28" spans="1:7" s="16" customFormat="1" ht="20.25" customHeight="1">
      <c r="A28" s="15" t="s">
        <v>38</v>
      </c>
      <c r="B28" s="15"/>
      <c r="C28" s="15"/>
      <c r="D28" s="15"/>
      <c r="E28" s="15"/>
      <c r="F28" s="15"/>
      <c r="G28" s="15"/>
    </row>
  </sheetData>
  <sheetProtection/>
  <mergeCells count="13">
    <mergeCell ref="C2:G2"/>
    <mergeCell ref="C3:G3"/>
    <mergeCell ref="A4:G4"/>
    <mergeCell ref="A5:G5"/>
    <mergeCell ref="A6:G6"/>
    <mergeCell ref="A8:A9"/>
    <mergeCell ref="B8:B9"/>
    <mergeCell ref="C8:C9"/>
    <mergeCell ref="D8:D9"/>
    <mergeCell ref="E8:G8"/>
    <mergeCell ref="A25:B25"/>
    <mergeCell ref="A28:G28"/>
    <mergeCell ref="A13:A15"/>
  </mergeCells>
  <printOptions/>
  <pageMargins left="0.75" right="0.25" top="0.75" bottom="0.75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7">
      <selection activeCell="C20" sqref="C20"/>
    </sheetView>
  </sheetViews>
  <sheetFormatPr defaultColWidth="9.140625" defaultRowHeight="12.75"/>
  <cols>
    <col min="1" max="1" width="5.00390625" style="61" customWidth="1"/>
    <col min="2" max="2" width="32.7109375" style="2" customWidth="1"/>
    <col min="3" max="3" width="13.7109375" style="2" customWidth="1"/>
    <col min="4" max="4" width="13.57421875" style="2" customWidth="1"/>
    <col min="5" max="5" width="13.8515625" style="2" customWidth="1"/>
    <col min="6" max="6" width="14.00390625" style="2" customWidth="1"/>
    <col min="7" max="7" width="10.140625" style="2" bestFit="1" customWidth="1"/>
    <col min="8" max="16384" width="9.140625" style="2" customWidth="1"/>
  </cols>
  <sheetData>
    <row r="1" spans="2:11" ht="14.25">
      <c r="B1" s="65"/>
      <c r="C1" s="65"/>
      <c r="D1" s="65"/>
      <c r="E1" s="66" t="s">
        <v>55</v>
      </c>
      <c r="F1" s="66"/>
      <c r="G1" s="66"/>
      <c r="H1" s="7"/>
      <c r="I1" s="7"/>
      <c r="J1" s="7"/>
      <c r="K1" s="7"/>
    </row>
    <row r="2" spans="2:11" ht="15">
      <c r="B2" s="65"/>
      <c r="C2" s="65"/>
      <c r="D2" s="65"/>
      <c r="E2" s="66" t="s">
        <v>23</v>
      </c>
      <c r="F2" s="66"/>
      <c r="G2" s="66"/>
      <c r="H2" s="6"/>
      <c r="I2" s="6"/>
      <c r="J2" s="6"/>
      <c r="K2" s="6"/>
    </row>
    <row r="3" spans="2:11" ht="15">
      <c r="B3" s="66" t="s">
        <v>49</v>
      </c>
      <c r="C3" s="66"/>
      <c r="D3" s="66"/>
      <c r="E3" s="66"/>
      <c r="F3" s="66"/>
      <c r="G3" s="66"/>
      <c r="H3" s="6"/>
      <c r="I3" s="6"/>
      <c r="J3" s="6"/>
      <c r="K3" s="6"/>
    </row>
    <row r="4" spans="2:11" ht="15">
      <c r="B4" s="66" t="s">
        <v>52</v>
      </c>
      <c r="C4" s="66"/>
      <c r="D4" s="66"/>
      <c r="E4" s="66"/>
      <c r="F4" s="66"/>
      <c r="G4" s="66"/>
      <c r="H4" s="6"/>
      <c r="I4" s="6"/>
      <c r="J4" s="6"/>
      <c r="K4" s="6"/>
    </row>
    <row r="5" spans="1:7" ht="16.5" customHeight="1">
      <c r="A5" s="14"/>
      <c r="B5" s="14"/>
      <c r="C5" s="14"/>
      <c r="D5" s="14"/>
      <c r="E5" s="14"/>
      <c r="F5" s="14"/>
      <c r="G5" s="14"/>
    </row>
    <row r="6" spans="1:7" ht="27" customHeight="1">
      <c r="A6" s="67" t="s">
        <v>58</v>
      </c>
      <c r="B6" s="67"/>
      <c r="C6" s="67"/>
      <c r="D6" s="67"/>
      <c r="E6" s="67"/>
      <c r="F6" s="67"/>
      <c r="G6" s="67"/>
    </row>
    <row r="7" ht="13.5" customHeight="1">
      <c r="B7" s="1"/>
    </row>
    <row r="8" spans="1:8" ht="24.75" customHeight="1">
      <c r="A8" s="62" t="s">
        <v>53</v>
      </c>
      <c r="B8" s="59" t="s">
        <v>12</v>
      </c>
      <c r="C8" s="36" t="s">
        <v>24</v>
      </c>
      <c r="D8" s="36" t="s">
        <v>41</v>
      </c>
      <c r="E8" s="37" t="s">
        <v>42</v>
      </c>
      <c r="F8" s="38"/>
      <c r="G8" s="38"/>
      <c r="H8" s="8"/>
    </row>
    <row r="9" spans="1:9" ht="18.75" customHeight="1">
      <c r="A9" s="62"/>
      <c r="B9" s="60"/>
      <c r="C9" s="41"/>
      <c r="D9" s="41"/>
      <c r="E9" s="45" t="s">
        <v>25</v>
      </c>
      <c r="F9" s="46" t="s">
        <v>26</v>
      </c>
      <c r="G9" s="46" t="s">
        <v>27</v>
      </c>
      <c r="H9" s="8"/>
      <c r="I9" s="4"/>
    </row>
    <row r="10" spans="1:9" ht="22.5" customHeight="1">
      <c r="A10" s="32">
        <v>1</v>
      </c>
      <c r="B10" s="47" t="s">
        <v>56</v>
      </c>
      <c r="C10" s="48">
        <v>5000</v>
      </c>
      <c r="D10" s="48">
        <v>5000</v>
      </c>
      <c r="E10" s="48">
        <v>2800</v>
      </c>
      <c r="F10" s="48">
        <v>2144.2</v>
      </c>
      <c r="G10" s="49">
        <f aca="true" t="shared" si="0" ref="G10:G18">F10/E10*100</f>
        <v>76.57857142857142</v>
      </c>
      <c r="H10" s="9"/>
      <c r="I10" s="4"/>
    </row>
    <row r="11" spans="1:9" ht="22.5" customHeight="1">
      <c r="A11" s="32">
        <v>2</v>
      </c>
      <c r="B11" s="50" t="s">
        <v>0</v>
      </c>
      <c r="C11" s="48">
        <v>20000</v>
      </c>
      <c r="D11" s="48">
        <v>20000</v>
      </c>
      <c r="E11" s="48">
        <v>8200</v>
      </c>
      <c r="F11" s="48">
        <v>8819.3</v>
      </c>
      <c r="G11" s="49">
        <f t="shared" si="0"/>
        <v>107.55243902439024</v>
      </c>
      <c r="H11" s="9"/>
      <c r="I11" s="4"/>
    </row>
    <row r="12" spans="1:9" ht="22.5" customHeight="1">
      <c r="A12" s="32">
        <v>3</v>
      </c>
      <c r="B12" s="50" t="s">
        <v>1</v>
      </c>
      <c r="C12" s="48">
        <v>6000</v>
      </c>
      <c r="D12" s="48">
        <v>6000</v>
      </c>
      <c r="E12" s="48">
        <v>1900</v>
      </c>
      <c r="F12" s="48">
        <v>3226.7</v>
      </c>
      <c r="G12" s="49">
        <f t="shared" si="0"/>
        <v>169.82631578947368</v>
      </c>
      <c r="H12" s="9"/>
      <c r="I12" s="4"/>
    </row>
    <row r="13" spans="1:9" ht="22.5" customHeight="1">
      <c r="A13" s="32">
        <v>4</v>
      </c>
      <c r="B13" s="50" t="s">
        <v>34</v>
      </c>
      <c r="C13" s="48">
        <v>2900</v>
      </c>
      <c r="D13" s="48">
        <v>2900</v>
      </c>
      <c r="E13" s="48">
        <v>1800</v>
      </c>
      <c r="F13" s="48">
        <v>1571.2</v>
      </c>
      <c r="G13" s="49">
        <f t="shared" si="0"/>
        <v>87.28888888888889</v>
      </c>
      <c r="H13" s="9"/>
      <c r="I13" s="4"/>
    </row>
    <row r="14" spans="1:9" ht="22.5" customHeight="1">
      <c r="A14" s="32">
        <v>5</v>
      </c>
      <c r="B14" s="50" t="s">
        <v>33</v>
      </c>
      <c r="C14" s="48">
        <v>1500</v>
      </c>
      <c r="D14" s="48">
        <v>360</v>
      </c>
      <c r="E14" s="48">
        <v>180</v>
      </c>
      <c r="F14" s="48">
        <v>530</v>
      </c>
      <c r="G14" s="49">
        <f t="shared" si="0"/>
        <v>294.44444444444446</v>
      </c>
      <c r="H14" s="9"/>
      <c r="I14" s="4"/>
    </row>
    <row r="15" spans="1:9" ht="22.5" customHeight="1">
      <c r="A15" s="32">
        <v>6</v>
      </c>
      <c r="B15" s="50" t="s">
        <v>17</v>
      </c>
      <c r="C15" s="48">
        <v>8000</v>
      </c>
      <c r="D15" s="48">
        <v>8000</v>
      </c>
      <c r="E15" s="48">
        <v>3100</v>
      </c>
      <c r="F15" s="48">
        <v>3870</v>
      </c>
      <c r="G15" s="49">
        <f t="shared" si="0"/>
        <v>124.83870967741935</v>
      </c>
      <c r="H15" s="9"/>
      <c r="I15" s="4"/>
    </row>
    <row r="16" spans="1:9" ht="22.5" customHeight="1">
      <c r="A16" s="32">
        <v>7</v>
      </c>
      <c r="B16" s="50" t="s">
        <v>18</v>
      </c>
      <c r="C16" s="48">
        <v>11000</v>
      </c>
      <c r="D16" s="48">
        <v>25415</v>
      </c>
      <c r="E16" s="48">
        <v>11436</v>
      </c>
      <c r="F16" s="48">
        <v>9632.1</v>
      </c>
      <c r="G16" s="49">
        <f t="shared" si="0"/>
        <v>84.22612801678909</v>
      </c>
      <c r="H16" s="9"/>
      <c r="I16" s="4"/>
    </row>
    <row r="17" spans="1:9" ht="28.5" customHeight="1">
      <c r="A17" s="32">
        <v>8</v>
      </c>
      <c r="B17" s="51" t="s">
        <v>35</v>
      </c>
      <c r="C17" s="48">
        <v>6000</v>
      </c>
      <c r="D17" s="48">
        <v>6000</v>
      </c>
      <c r="E17" s="48">
        <v>4000</v>
      </c>
      <c r="F17" s="48">
        <v>158.8</v>
      </c>
      <c r="G17" s="49">
        <f t="shared" si="0"/>
        <v>3.9700000000000006</v>
      </c>
      <c r="H17" s="9"/>
      <c r="I17" s="4"/>
    </row>
    <row r="18" spans="1:7" ht="20.25" customHeight="1">
      <c r="A18" s="26" t="s">
        <v>10</v>
      </c>
      <c r="B18" s="27"/>
      <c r="C18" s="52">
        <f>SUM(C10:C17)</f>
        <v>60400</v>
      </c>
      <c r="D18" s="52">
        <f>SUM(D10:D17)</f>
        <v>73675</v>
      </c>
      <c r="E18" s="52">
        <f>SUM(E10:E17)</f>
        <v>33416</v>
      </c>
      <c r="F18" s="52">
        <f>SUM(F10:F17)</f>
        <v>29952.3</v>
      </c>
      <c r="G18" s="23">
        <f t="shared" si="0"/>
        <v>89.63460617668183</v>
      </c>
    </row>
    <row r="19" spans="1:10" ht="15" customHeight="1">
      <c r="A19" s="26" t="s">
        <v>21</v>
      </c>
      <c r="B19" s="53"/>
      <c r="C19" s="53"/>
      <c r="D19" s="53"/>
      <c r="E19" s="53"/>
      <c r="F19" s="53"/>
      <c r="G19" s="27"/>
      <c r="J19" s="2" t="s">
        <v>22</v>
      </c>
    </row>
    <row r="20" spans="1:10" ht="18" customHeight="1">
      <c r="A20" s="32">
        <v>9</v>
      </c>
      <c r="B20" s="50" t="s">
        <v>2</v>
      </c>
      <c r="C20" s="48">
        <v>151296.1</v>
      </c>
      <c r="D20" s="48">
        <v>151296.1</v>
      </c>
      <c r="E20" s="48">
        <v>75648</v>
      </c>
      <c r="F20" s="48">
        <v>75648</v>
      </c>
      <c r="G20" s="48">
        <f>F20/E20*100</f>
        <v>100</v>
      </c>
      <c r="J20" s="12"/>
    </row>
    <row r="21" spans="1:7" ht="28.5" customHeight="1">
      <c r="A21" s="32">
        <v>10</v>
      </c>
      <c r="B21" s="51" t="s">
        <v>3</v>
      </c>
      <c r="C21" s="48">
        <v>5363.2</v>
      </c>
      <c r="D21" s="48">
        <v>5363.2</v>
      </c>
      <c r="E21" s="48">
        <v>2410.7</v>
      </c>
      <c r="F21" s="48">
        <v>1071.4</v>
      </c>
      <c r="G21" s="48">
        <f>F21/E21*100</f>
        <v>44.44352262828225</v>
      </c>
    </row>
    <row r="22" spans="1:7" ht="18" customHeight="1">
      <c r="A22" s="32">
        <v>11</v>
      </c>
      <c r="B22" s="50" t="s">
        <v>16</v>
      </c>
      <c r="C22" s="48">
        <v>4534.5</v>
      </c>
      <c r="D22" s="48">
        <v>4534.5</v>
      </c>
      <c r="E22" s="48">
        <v>1890.9</v>
      </c>
      <c r="F22" s="48">
        <v>1890.9</v>
      </c>
      <c r="G22" s="48">
        <f>F22/E22*100</f>
        <v>100</v>
      </c>
    </row>
    <row r="23" spans="1:7" ht="18" customHeight="1">
      <c r="A23" s="32">
        <v>12</v>
      </c>
      <c r="B23" s="50" t="s">
        <v>20</v>
      </c>
      <c r="C23" s="48"/>
      <c r="D23" s="48"/>
      <c r="E23" s="48"/>
      <c r="F23" s="48"/>
      <c r="G23" s="48"/>
    </row>
    <row r="24" spans="1:7" ht="18" customHeight="1">
      <c r="A24" s="32">
        <v>13</v>
      </c>
      <c r="B24" s="50" t="s">
        <v>29</v>
      </c>
      <c r="C24" s="48"/>
      <c r="D24" s="48"/>
      <c r="E24" s="48"/>
      <c r="F24" s="48"/>
      <c r="G24" s="48"/>
    </row>
    <row r="25" spans="1:7" ht="18.75" customHeight="1">
      <c r="A25" s="26" t="s">
        <v>13</v>
      </c>
      <c r="B25" s="27"/>
      <c r="C25" s="54">
        <f>SUM(C20:C24)</f>
        <v>161193.80000000002</v>
      </c>
      <c r="D25" s="54">
        <f>SUM(D20:D24)</f>
        <v>161193.80000000002</v>
      </c>
      <c r="E25" s="54">
        <f>SUM(E20:E24)</f>
        <v>79949.59999999999</v>
      </c>
      <c r="F25" s="54">
        <f>SUM(F20:F24)</f>
        <v>78610.29999999999</v>
      </c>
      <c r="G25" s="48">
        <f>F25/E25*100</f>
        <v>98.3248196363709</v>
      </c>
    </row>
    <row r="26" spans="1:7" ht="18" customHeight="1" hidden="1">
      <c r="A26" s="32">
        <v>14</v>
      </c>
      <c r="B26" s="50"/>
      <c r="C26" s="20"/>
      <c r="D26" s="20"/>
      <c r="E26" s="20"/>
      <c r="F26" s="55"/>
      <c r="G26" s="20"/>
    </row>
    <row r="27" spans="1:7" ht="27" customHeight="1" hidden="1">
      <c r="A27" s="32">
        <v>15</v>
      </c>
      <c r="B27" s="21"/>
      <c r="C27" s="20"/>
      <c r="D27" s="20"/>
      <c r="E27" s="20"/>
      <c r="F27" s="55"/>
      <c r="G27" s="20"/>
    </row>
    <row r="28" spans="1:7" ht="26.25" customHeight="1">
      <c r="A28" s="32">
        <v>14</v>
      </c>
      <c r="B28" s="63" t="s">
        <v>54</v>
      </c>
      <c r="C28" s="54">
        <f>C29+C30</f>
        <v>8280.3</v>
      </c>
      <c r="D28" s="54">
        <f>D29+D30</f>
        <v>8280.3</v>
      </c>
      <c r="E28" s="54">
        <f>E29+E30</f>
        <v>8280.3</v>
      </c>
      <c r="F28" s="56">
        <f>F29+F30</f>
        <v>4674.8</v>
      </c>
      <c r="G28" s="20"/>
    </row>
    <row r="29" spans="1:7" ht="21" customHeight="1">
      <c r="A29" s="32">
        <v>15</v>
      </c>
      <c r="B29" s="57" t="s">
        <v>5</v>
      </c>
      <c r="C29" s="58">
        <v>4544.5</v>
      </c>
      <c r="D29" s="58">
        <v>4544.5</v>
      </c>
      <c r="E29" s="58">
        <v>4544.5</v>
      </c>
      <c r="F29" s="56">
        <v>3208.9</v>
      </c>
      <c r="G29" s="20"/>
    </row>
    <row r="30" spans="1:7" ht="21" customHeight="1">
      <c r="A30" s="32">
        <v>16</v>
      </c>
      <c r="B30" s="57" t="s">
        <v>36</v>
      </c>
      <c r="C30" s="58">
        <v>3735.8</v>
      </c>
      <c r="D30" s="58">
        <v>3735.8</v>
      </c>
      <c r="E30" s="58">
        <v>3735.8</v>
      </c>
      <c r="F30" s="56">
        <v>1465.9</v>
      </c>
      <c r="G30" s="20"/>
    </row>
    <row r="31" spans="1:7" ht="21" customHeight="1">
      <c r="A31" s="26" t="s">
        <v>15</v>
      </c>
      <c r="B31" s="27"/>
      <c r="C31" s="54">
        <f>C18+C25+C26+C27+C28</f>
        <v>229874.1</v>
      </c>
      <c r="D31" s="54">
        <f>D18+D25+D26+D27+D28</f>
        <v>243149.1</v>
      </c>
      <c r="E31" s="54">
        <f>E18+E25+E26+E27+E28</f>
        <v>121645.9</v>
      </c>
      <c r="F31" s="54">
        <f>F18+F25+F26+F27+F28</f>
        <v>113237.4</v>
      </c>
      <c r="G31" s="54">
        <f>F31/E31*100</f>
        <v>93.08772428828263</v>
      </c>
    </row>
    <row r="32" ht="13.5" customHeight="1">
      <c r="B32" s="3" t="s">
        <v>4</v>
      </c>
    </row>
    <row r="33" ht="13.5" customHeight="1">
      <c r="B33" s="3"/>
    </row>
    <row r="34" spans="1:7" s="64" customFormat="1" ht="20.25" customHeight="1">
      <c r="A34" s="68" t="s">
        <v>37</v>
      </c>
      <c r="B34" s="68"/>
      <c r="C34" s="68"/>
      <c r="D34" s="68"/>
      <c r="E34" s="68"/>
      <c r="F34" s="68"/>
      <c r="G34" s="68"/>
    </row>
  </sheetData>
  <sheetProtection/>
  <mergeCells count="16">
    <mergeCell ref="D8:D9"/>
    <mergeCell ref="E1:G1"/>
    <mergeCell ref="E2:G2"/>
    <mergeCell ref="B3:G3"/>
    <mergeCell ref="B4:G4"/>
    <mergeCell ref="A5:G5"/>
    <mergeCell ref="A6:G6"/>
    <mergeCell ref="A31:B31"/>
    <mergeCell ref="A34:G34"/>
    <mergeCell ref="C8:C9"/>
    <mergeCell ref="E8:G8"/>
    <mergeCell ref="A18:B18"/>
    <mergeCell ref="A19:G19"/>
    <mergeCell ref="A25:B25"/>
    <mergeCell ref="B8:B9"/>
    <mergeCell ref="A8:A9"/>
  </mergeCells>
  <printOptions/>
  <pageMargins left="0.35" right="0.2" top="0.22" bottom="0.38" header="0.17" footer="0.2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2017-07-03T10:38:55Z</cp:lastPrinted>
  <dcterms:created xsi:type="dcterms:W3CDTF">2009-02-26T21:08:53Z</dcterms:created>
  <dcterms:modified xsi:type="dcterms:W3CDTF">2017-07-03T10:40:04Z</dcterms:modified>
  <cp:category/>
  <cp:version/>
  <cp:contentType/>
  <cp:contentStatus/>
</cp:coreProperties>
</file>