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 ek 2018 1-in)" sheetId="1" r:id="rId1"/>
    <sheet name="caxs 2018 1-in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<sst xmlns="http://schemas.openxmlformats.org/spreadsheetml/2006/main" count="65" uniqueCount="58">
  <si>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¶àôÚø²Ð²ðÎ</t>
  </si>
  <si>
    <t xml:space="preserve">äºî²Î²Ü  îàôðø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</si>
  <si>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</si>
  <si>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</si>
  <si>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</si>
  <si>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</si>
  <si>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</si>
  <si>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</si>
  <si>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</si>
  <si>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</si>
  <si>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</si>
  <si>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</si>
  <si>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</si>
  <si>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</si>
  <si>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</si>
  <si>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</si>
  <si>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</si>
  <si>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</si>
  <si>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</si>
  <si>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</si>
  <si>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</si>
  <si>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</si>
  <si>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</si>
  <si>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</si>
  <si>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</si>
  <si>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</si>
  <si>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</si>
  <si>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</si>
  <si>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</si>
  <si>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</si>
  <si>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</si>
  <si>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</si>
  <si>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</si>
  <si>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</si>
  <si>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</si>
  <si>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</si>
  <si>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</si>
  <si>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</si>
  <si>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</si>
  <si>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</si>
  <si>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</si>
  <si>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</si>
  <si>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 xml:space="preserve">Ð³Ù³ÛÝùÇ 2018 Ãí³Ï³ÝÇ 1-ÇÝ »é³ÙëÛ³ÏÇ »Ï³ÙáõïÝ»ñÇ Ï³ï³ñÙ³Ý Ù³ëÇÝ     </t>
  </si>
  <si>
    <t>2018Ã.1-ÇÝ »é³ÙëÛ³Ï</t>
  </si>
  <si>
    <t>²ÛÉ »Ï³ÙáõïÝ»ñ</t>
  </si>
  <si>
    <t>æð²Ø²î²Î²ð²ðàôØ</t>
  </si>
  <si>
    <t>2018Ã 1-ÇÝ »é³ÙëÛ³Ï</t>
  </si>
  <si>
    <t>ԿՐԹՈՒԹՅՈՒՆ/մանկապարտեզ/</t>
  </si>
  <si>
    <t>Այլ մշակութային կազմակերպություններ /երաժշտական,արվեստ, այլ/</t>
  </si>
  <si>
    <t>ՀԱՆԳԻՍՏԻ ՍՊՈՐՏԻ ԾԱՌ/զբոսայգի, մարզադպրոց/</t>
  </si>
  <si>
    <t xml:space="preserve">                            ³í³·³Ýáõ 2018 Ãí³Ï³ÝÇ </t>
  </si>
  <si>
    <t xml:space="preserve">Ð³Ù³ÛÝùÇ 2018Ã. տեղական բյուջեի Í³Ëë»ñÝ ըստ բյուջետային ծախսերի գործառնական դասակարգման 1-ÇÝ »é³ÙëÛ³Ï                                                                                                      </t>
  </si>
  <si>
    <r>
      <t xml:space="preserve">                       </t>
    </r>
    <r>
      <rPr>
        <sz val="10"/>
        <rFont val="Arial AMU"/>
        <family val="2"/>
      </rPr>
      <t xml:space="preserve">                                      </t>
    </r>
  </si>
  <si>
    <t>ԴՈՏԱՑԻԱ</t>
  </si>
  <si>
    <t xml:space="preserve">ÐàÔÆ ºì ¶àôÚøÆ úî²ðàôØÆò  Øàôîøºð       </t>
  </si>
  <si>
    <t xml:space="preserve">îºÔ²Î²Ü ìÖ²ð </t>
  </si>
  <si>
    <t xml:space="preserve">                մայիսի 23-Ç N 24-Ա  áñáßÙ³Ý</t>
  </si>
  <si>
    <t xml:space="preserve">                մայիսի 23-Ç  N 24-Ա  áñáßÙ³Ý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</si>
</sst>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2"/>
      <name val="Arial AMU"/>
      <family val="2"/>
    </font>
    <font>
      <b/>
      <sz val="12"/>
      <name val="Arial AMU"/>
      <family val="2"/>
    </font>
    <font>
      <sz val="10"/>
      <name val="Arial AMU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6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86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5.00390625" style="1" customWidth="1"/>
    <col min="2" max="2" width="40.57421875" style="1" customWidth="1"/>
    <col min="3" max="3" width="14.8515625" style="1" customWidth="1"/>
    <col min="4" max="4" width="13.8515625" style="1" customWidth="1"/>
    <col min="5" max="5" width="14.00390625" style="1" customWidth="1"/>
    <col min="6" max="6" width="10.140625" style="1" bestFit="1" customWidth="1"/>
    <col min="7" max="16384" width="9.140625" style="1" customWidth="1"/>
  </cols>
  <sheetData>
    <row r="1" spans="1:10" ht="15">
      <c r="A1" s="25"/>
      <c r="B1" s="5"/>
      <c r="C1" s="5"/>
      <c r="D1" s="43" t="s">
        <v>20</v>
      </c>
      <c r="E1" s="43"/>
      <c r="F1" s="43"/>
      <c r="G1" s="3"/>
      <c r="H1" s="3"/>
      <c r="I1" s="3"/>
      <c r="J1" s="3"/>
    </row>
    <row r="2" spans="1:10" ht="15">
      <c r="A2" s="25"/>
      <c r="B2" s="5"/>
      <c r="C2" s="5"/>
      <c r="D2" s="43" t="s">
        <v>25</v>
      </c>
      <c r="E2" s="43"/>
      <c r="F2" s="43"/>
      <c r="G2" s="2"/>
      <c r="H2" s="2"/>
      <c r="I2" s="2"/>
      <c r="J2" s="2"/>
    </row>
    <row r="3" spans="1:10" ht="15">
      <c r="A3" s="25"/>
      <c r="B3" s="43" t="s">
        <v>50</v>
      </c>
      <c r="C3" s="43"/>
      <c r="D3" s="43"/>
      <c r="E3" s="43"/>
      <c r="F3" s="43"/>
      <c r="G3" s="2"/>
      <c r="H3" s="2"/>
      <c r="I3" s="2"/>
      <c r="J3" s="2"/>
    </row>
    <row r="4" spans="1:10" ht="15">
      <c r="A4" s="25"/>
      <c r="B4" s="43" t="s">
        <v>56</v>
      </c>
      <c r="C4" s="43"/>
      <c r="D4" s="43"/>
      <c r="E4" s="43"/>
      <c r="F4" s="43"/>
      <c r="G4" s="2"/>
      <c r="H4" s="2"/>
      <c r="I4" s="2"/>
      <c r="J4" s="2"/>
    </row>
    <row r="5" spans="1:6" ht="22.5" customHeight="1">
      <c r="A5" s="44"/>
      <c r="B5" s="44"/>
      <c r="C5" s="44"/>
      <c r="D5" s="44"/>
      <c r="E5" s="44"/>
      <c r="F5" s="44"/>
    </row>
    <row r="6" spans="1:6" ht="27" customHeight="1">
      <c r="A6" s="45" t="s">
        <v>42</v>
      </c>
      <c r="B6" s="45"/>
      <c r="C6" s="45"/>
      <c r="D6" s="45"/>
      <c r="E6" s="45"/>
      <c r="F6" s="45"/>
    </row>
    <row r="7" spans="1:6" ht="24.75" customHeight="1">
      <c r="A7" s="10" t="s">
        <v>10</v>
      </c>
      <c r="B7" s="9" t="s">
        <v>23</v>
      </c>
      <c r="C7" s="35" t="s">
        <v>26</v>
      </c>
      <c r="D7" s="37" t="s">
        <v>43</v>
      </c>
      <c r="E7" s="38"/>
      <c r="F7" s="39"/>
    </row>
    <row r="8" spans="1:6" ht="24.75" customHeight="1">
      <c r="A8" s="40" t="s">
        <v>11</v>
      </c>
      <c r="B8" s="41"/>
      <c r="C8" s="36"/>
      <c r="D8" s="27" t="s">
        <v>27</v>
      </c>
      <c r="E8" s="11" t="s">
        <v>28</v>
      </c>
      <c r="F8" s="27" t="s">
        <v>29</v>
      </c>
    </row>
    <row r="9" spans="1:6" ht="22.5" customHeight="1">
      <c r="A9" s="22">
        <v>1</v>
      </c>
      <c r="B9" s="21" t="s">
        <v>14</v>
      </c>
      <c r="C9" s="28">
        <v>44000</v>
      </c>
      <c r="D9" s="28">
        <v>9500</v>
      </c>
      <c r="E9" s="29">
        <v>7207.9</v>
      </c>
      <c r="F9" s="29">
        <f aca="true" t="shared" si="0" ref="F9:F14">E9/D9*100</f>
        <v>75.87263157894736</v>
      </c>
    </row>
    <row r="10" spans="1:6" ht="22.5" customHeight="1">
      <c r="A10" s="22">
        <v>2</v>
      </c>
      <c r="B10" s="22" t="s">
        <v>0</v>
      </c>
      <c r="C10" s="28">
        <v>59200</v>
      </c>
      <c r="D10" s="28">
        <v>17300</v>
      </c>
      <c r="E10" s="29">
        <v>15693.1</v>
      </c>
      <c r="F10" s="29">
        <f t="shared" si="0"/>
        <v>90.71156069364163</v>
      </c>
    </row>
    <row r="11" spans="1:6" ht="22.5" customHeight="1">
      <c r="A11" s="22">
        <v>3</v>
      </c>
      <c r="B11" s="22" t="s">
        <v>1</v>
      </c>
      <c r="C11" s="28">
        <v>6000</v>
      </c>
      <c r="D11" s="28">
        <v>1047.9</v>
      </c>
      <c r="E11" s="29">
        <v>1274.6</v>
      </c>
      <c r="F11" s="29">
        <f t="shared" si="0"/>
        <v>121.63374367783184</v>
      </c>
    </row>
    <row r="12" spans="1:6" ht="22.5" customHeight="1">
      <c r="A12" s="22">
        <v>4</v>
      </c>
      <c r="B12" s="22" t="s">
        <v>35</v>
      </c>
      <c r="C12" s="28">
        <v>3667.1</v>
      </c>
      <c r="D12" s="28">
        <v>1600</v>
      </c>
      <c r="E12" s="29">
        <v>1573.8</v>
      </c>
      <c r="F12" s="29">
        <f t="shared" si="0"/>
        <v>98.3625</v>
      </c>
    </row>
    <row r="13" spans="1:6" ht="22.5" customHeight="1">
      <c r="A13" s="22">
        <v>6</v>
      </c>
      <c r="B13" s="22" t="s">
        <v>17</v>
      </c>
      <c r="C13" s="28">
        <v>14500</v>
      </c>
      <c r="D13" s="28">
        <v>3100</v>
      </c>
      <c r="E13" s="29">
        <v>2905.3</v>
      </c>
      <c r="F13" s="29">
        <f t="shared" si="0"/>
        <v>93.71935483870968</v>
      </c>
    </row>
    <row r="14" spans="1:6" ht="22.5" customHeight="1">
      <c r="A14" s="22">
        <v>7</v>
      </c>
      <c r="B14" s="22" t="s">
        <v>55</v>
      </c>
      <c r="C14" s="28">
        <v>42708.9</v>
      </c>
      <c r="D14" s="28">
        <v>10500</v>
      </c>
      <c r="E14" s="29">
        <v>10609.2</v>
      </c>
      <c r="F14" s="29">
        <f t="shared" si="0"/>
        <v>101.03999999999999</v>
      </c>
    </row>
    <row r="15" spans="1:6" ht="30" customHeight="1">
      <c r="A15" s="22">
        <v>8</v>
      </c>
      <c r="B15" s="24" t="s">
        <v>54</v>
      </c>
      <c r="C15" s="28"/>
      <c r="D15" s="28"/>
      <c r="E15" s="29"/>
      <c r="F15" s="29"/>
    </row>
    <row r="16" spans="1:6" ht="20.25" customHeight="1">
      <c r="A16" s="32" t="s">
        <v>9</v>
      </c>
      <c r="B16" s="33"/>
      <c r="C16" s="18">
        <f>SUM(C9:C15)</f>
        <v>170076</v>
      </c>
      <c r="D16" s="18">
        <f>SUM(D9:D15)</f>
        <v>43047.9</v>
      </c>
      <c r="E16" s="20">
        <f>SUM(E9:E15)</f>
        <v>39263.899999999994</v>
      </c>
      <c r="F16" s="18">
        <f>E16/D16*100</f>
        <v>91.20979188299543</v>
      </c>
    </row>
    <row r="17" spans="1:9" ht="15" customHeight="1">
      <c r="A17" s="32" t="s">
        <v>22</v>
      </c>
      <c r="B17" s="42"/>
      <c r="C17" s="42"/>
      <c r="D17" s="42"/>
      <c r="E17" s="42"/>
      <c r="F17" s="33"/>
      <c r="I17" s="1" t="s">
        <v>24</v>
      </c>
    </row>
    <row r="18" spans="1:6" ht="18" customHeight="1">
      <c r="A18" s="22">
        <v>9</v>
      </c>
      <c r="B18" s="24" t="s">
        <v>53</v>
      </c>
      <c r="C18" s="28">
        <v>588463.4</v>
      </c>
      <c r="D18" s="28">
        <v>146453.3</v>
      </c>
      <c r="E18" s="28">
        <v>146453.3</v>
      </c>
      <c r="F18" s="28">
        <f>E18/D18*100</f>
        <v>100</v>
      </c>
    </row>
    <row r="19" spans="1:6" ht="30" customHeight="1">
      <c r="A19" s="22">
        <v>10</v>
      </c>
      <c r="B19" s="24" t="s">
        <v>2</v>
      </c>
      <c r="C19" s="28">
        <v>5363.2</v>
      </c>
      <c r="D19" s="28">
        <v>1330</v>
      </c>
      <c r="E19" s="28"/>
      <c r="F19" s="28">
        <f>E19/D19*100</f>
        <v>0</v>
      </c>
    </row>
    <row r="20" spans="1:6" ht="18" customHeight="1">
      <c r="A20" s="22">
        <v>11</v>
      </c>
      <c r="B20" s="22" t="s">
        <v>16</v>
      </c>
      <c r="C20" s="28">
        <v>3967.4</v>
      </c>
      <c r="D20" s="28">
        <v>662.6</v>
      </c>
      <c r="E20" s="28">
        <v>662.6</v>
      </c>
      <c r="F20" s="28">
        <f>E20/D20*100</f>
        <v>100</v>
      </c>
    </row>
    <row r="21" spans="1:6" ht="18" customHeight="1">
      <c r="A21" s="22">
        <v>12</v>
      </c>
      <c r="B21" s="22" t="s">
        <v>19</v>
      </c>
      <c r="C21" s="28"/>
      <c r="D21" s="28"/>
      <c r="E21" s="28"/>
      <c r="F21" s="28"/>
    </row>
    <row r="22" spans="1:6" ht="18" customHeight="1">
      <c r="A22" s="22">
        <v>13</v>
      </c>
      <c r="B22" s="22" t="s">
        <v>44</v>
      </c>
      <c r="C22" s="28">
        <v>30</v>
      </c>
      <c r="D22" s="28">
        <v>30</v>
      </c>
      <c r="E22" s="28">
        <v>30</v>
      </c>
      <c r="F22" s="28">
        <f>E22/D22*100</f>
        <v>100</v>
      </c>
    </row>
    <row r="23" spans="1:6" ht="18.75" customHeight="1">
      <c r="A23" s="32" t="s">
        <v>12</v>
      </c>
      <c r="B23" s="33"/>
      <c r="C23" s="16">
        <f>SUM(C18:C22)</f>
        <v>597824</v>
      </c>
      <c r="D23" s="16">
        <f>SUM(D18:D22)</f>
        <v>148475.9</v>
      </c>
      <c r="E23" s="16">
        <f>SUM(E18:E22)</f>
        <v>147145.9</v>
      </c>
      <c r="F23" s="28">
        <f>E23/D23*100</f>
        <v>99.10423173053674</v>
      </c>
    </row>
    <row r="24" spans="1:6" ht="18" customHeight="1" hidden="1">
      <c r="A24" s="22">
        <v>14</v>
      </c>
      <c r="B24" s="22"/>
      <c r="C24" s="16"/>
      <c r="D24" s="16"/>
      <c r="E24" s="30"/>
      <c r="F24" s="16"/>
    </row>
    <row r="25" spans="1:6" ht="27" customHeight="1" hidden="1">
      <c r="A25" s="22">
        <v>15</v>
      </c>
      <c r="B25" s="24"/>
      <c r="C25" s="16"/>
      <c r="D25" s="16"/>
      <c r="E25" s="30"/>
      <c r="F25" s="16"/>
    </row>
    <row r="26" spans="1:6" ht="21" customHeight="1">
      <c r="A26" s="22">
        <v>14</v>
      </c>
      <c r="B26" s="7" t="s">
        <v>3</v>
      </c>
      <c r="C26" s="16">
        <f>C27+C28</f>
        <v>79770</v>
      </c>
      <c r="D26" s="16">
        <v>79770</v>
      </c>
      <c r="E26" s="31">
        <f>E27+E28</f>
        <v>79770</v>
      </c>
      <c r="F26" s="16"/>
    </row>
    <row r="27" spans="1:6" ht="21" customHeight="1">
      <c r="A27" s="22">
        <v>15</v>
      </c>
      <c r="B27" s="22" t="s">
        <v>4</v>
      </c>
      <c r="C27" s="29">
        <v>42761.7</v>
      </c>
      <c r="D27" s="22">
        <v>42761.7</v>
      </c>
      <c r="E27" s="31">
        <v>42761.7</v>
      </c>
      <c r="F27" s="16"/>
    </row>
    <row r="28" spans="1:6" ht="21" customHeight="1">
      <c r="A28" s="22">
        <v>16</v>
      </c>
      <c r="B28" s="22" t="s">
        <v>36</v>
      </c>
      <c r="C28" s="29">
        <v>37008.3</v>
      </c>
      <c r="D28" s="22">
        <v>37008.3</v>
      </c>
      <c r="E28" s="31">
        <v>37008.3</v>
      </c>
      <c r="F28" s="16"/>
    </row>
    <row r="29" spans="1:6" ht="21" customHeight="1">
      <c r="A29" s="32" t="s">
        <v>15</v>
      </c>
      <c r="B29" s="33"/>
      <c r="C29" s="20">
        <f>C16+C23+C24+C25+C26</f>
        <v>847670</v>
      </c>
      <c r="D29" s="20">
        <f>D16+D23+D24+D25+D26</f>
        <v>271293.8</v>
      </c>
      <c r="E29" s="20">
        <f>E16+E23+E24+E25+E26</f>
        <v>266179.8</v>
      </c>
      <c r="F29" s="20">
        <f>E29/D29*100</f>
        <v>98.11495876426221</v>
      </c>
    </row>
    <row r="30" spans="1:6" ht="13.5" customHeight="1">
      <c r="A30" s="25"/>
      <c r="B30" s="26" t="s">
        <v>52</v>
      </c>
      <c r="C30" s="25"/>
      <c r="D30" s="25"/>
      <c r="E30" s="25"/>
      <c r="F30" s="25"/>
    </row>
    <row r="31" spans="1:6" ht="13.5" customHeight="1">
      <c r="A31" s="25"/>
      <c r="B31" s="26"/>
      <c r="C31" s="25"/>
      <c r="D31" s="25"/>
      <c r="E31" s="25"/>
      <c r="F31" s="25"/>
    </row>
    <row r="32" spans="1:6" ht="13.5" customHeight="1">
      <c r="A32" s="25"/>
      <c r="B32" s="26"/>
      <c r="C32" s="25"/>
      <c r="D32" s="25"/>
      <c r="E32" s="25"/>
      <c r="F32" s="25"/>
    </row>
    <row r="33" spans="1:6" ht="20.25" customHeight="1">
      <c r="A33" s="34" t="s">
        <v>37</v>
      </c>
      <c r="B33" s="34"/>
      <c r="C33" s="34"/>
      <c r="D33" s="34"/>
      <c r="E33" s="34"/>
      <c r="F33" s="34"/>
    </row>
  </sheetData>
  <sheetProtection/>
  <mergeCells count="14">
    <mergeCell ref="D1:F1"/>
    <mergeCell ref="D2:F2"/>
    <mergeCell ref="B3:F3"/>
    <mergeCell ref="B4:F4"/>
    <mergeCell ref="A5:F5"/>
    <mergeCell ref="A6:F6"/>
    <mergeCell ref="A29:B29"/>
    <mergeCell ref="A33:F33"/>
    <mergeCell ref="C7:C8"/>
    <mergeCell ref="D7:F7"/>
    <mergeCell ref="A8:B8"/>
    <mergeCell ref="A16:B16"/>
    <mergeCell ref="A17:F17"/>
    <mergeCell ref="A23:B23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.00390625" style="4" customWidth="1"/>
    <col min="2" max="2" width="43.00390625" style="4" customWidth="1"/>
    <col min="3" max="3" width="13.421875" style="4" customWidth="1"/>
    <col min="4" max="4" width="13.57421875" style="4" customWidth="1"/>
    <col min="5" max="5" width="13.28125" style="4" customWidth="1"/>
    <col min="6" max="6" width="12.7109375" style="4" customWidth="1"/>
    <col min="7" max="16384" width="9.140625" style="4" customWidth="1"/>
  </cols>
  <sheetData>
    <row r="1" spans="1:6" ht="15">
      <c r="A1" s="5"/>
      <c r="B1" s="5"/>
      <c r="C1" s="5"/>
      <c r="D1" s="5"/>
      <c r="E1" s="5"/>
      <c r="F1" s="5"/>
    </row>
    <row r="2" spans="1:6" ht="15">
      <c r="A2" s="5"/>
      <c r="B2" s="6"/>
      <c r="C2" s="43" t="s">
        <v>34</v>
      </c>
      <c r="D2" s="43"/>
      <c r="E2" s="43"/>
      <c r="F2" s="43"/>
    </row>
    <row r="3" spans="1:6" s="2" customFormat="1" ht="15">
      <c r="A3" s="5"/>
      <c r="B3" s="5"/>
      <c r="C3" s="43" t="s">
        <v>25</v>
      </c>
      <c r="D3" s="43"/>
      <c r="E3" s="43"/>
      <c r="F3" s="43"/>
    </row>
    <row r="4" spans="1:6" ht="15">
      <c r="A4" s="43" t="s">
        <v>50</v>
      </c>
      <c r="B4" s="43"/>
      <c r="C4" s="43"/>
      <c r="D4" s="43"/>
      <c r="E4" s="43"/>
      <c r="F4" s="43"/>
    </row>
    <row r="5" spans="1:6" ht="15">
      <c r="A5" s="43" t="s">
        <v>57</v>
      </c>
      <c r="B5" s="43"/>
      <c r="C5" s="43"/>
      <c r="D5" s="43"/>
      <c r="E5" s="43"/>
      <c r="F5" s="43"/>
    </row>
    <row r="6" spans="1:6" ht="46.5" customHeight="1">
      <c r="A6" s="45" t="s">
        <v>51</v>
      </c>
      <c r="B6" s="45"/>
      <c r="C6" s="45"/>
      <c r="D6" s="45"/>
      <c r="E6" s="45"/>
      <c r="F6" s="45"/>
    </row>
    <row r="7" spans="1:6" ht="19.5" customHeight="1">
      <c r="A7" s="49" t="s">
        <v>10</v>
      </c>
      <c r="B7" s="35" t="s">
        <v>13</v>
      </c>
      <c r="C7" s="35" t="s">
        <v>30</v>
      </c>
      <c r="D7" s="37" t="s">
        <v>46</v>
      </c>
      <c r="E7" s="38"/>
      <c r="F7" s="39"/>
    </row>
    <row r="8" spans="1:6" ht="41.25" customHeight="1">
      <c r="A8" s="50"/>
      <c r="B8" s="36"/>
      <c r="C8" s="36"/>
      <c r="D8" s="7" t="s">
        <v>27</v>
      </c>
      <c r="E8" s="8" t="s">
        <v>28</v>
      </c>
      <c r="F8" s="9" t="s">
        <v>29</v>
      </c>
    </row>
    <row r="9" spans="1:6" ht="28.5" customHeight="1">
      <c r="A9" s="22">
        <v>1</v>
      </c>
      <c r="B9" s="23" t="s">
        <v>5</v>
      </c>
      <c r="C9" s="14">
        <v>240191</v>
      </c>
      <c r="D9" s="15">
        <v>70571</v>
      </c>
      <c r="E9" s="15">
        <v>31441.9</v>
      </c>
      <c r="F9" s="16">
        <f>E9/D9*100</f>
        <v>44.553570163381565</v>
      </c>
    </row>
    <row r="10" spans="1:6" ht="31.5" customHeight="1">
      <c r="A10" s="22">
        <v>2</v>
      </c>
      <c r="B10" s="24" t="s">
        <v>47</v>
      </c>
      <c r="C10" s="17">
        <v>200000</v>
      </c>
      <c r="D10" s="15">
        <v>49500</v>
      </c>
      <c r="E10" s="15">
        <v>39467.2</v>
      </c>
      <c r="F10" s="16">
        <f>E10/D10*100</f>
        <v>79.73171717171716</v>
      </c>
    </row>
    <row r="11" spans="1:6" ht="24.75" customHeight="1">
      <c r="A11" s="22">
        <v>3</v>
      </c>
      <c r="B11" s="24" t="s">
        <v>39</v>
      </c>
      <c r="C11" s="14">
        <f>C12+C13+C14+C15</f>
        <v>84499</v>
      </c>
      <c r="D11" s="14">
        <f>D12+D13+D14+D15</f>
        <v>21667</v>
      </c>
      <c r="E11" s="14">
        <f>E12+E13+E14+E15</f>
        <v>12426.6</v>
      </c>
      <c r="F11" s="16">
        <f aca="true" t="shared" si="0" ref="F11:F25">E11/D11*100</f>
        <v>57.35265611298288</v>
      </c>
    </row>
    <row r="12" spans="1:6" ht="24.75" customHeight="1">
      <c r="A12" s="46"/>
      <c r="B12" s="24" t="s">
        <v>40</v>
      </c>
      <c r="C12" s="14">
        <v>10000</v>
      </c>
      <c r="D12" s="19">
        <v>2500</v>
      </c>
      <c r="E12" s="15">
        <v>1232.8</v>
      </c>
      <c r="F12" s="16">
        <f t="shared" si="0"/>
        <v>49.312</v>
      </c>
    </row>
    <row r="13" spans="1:6" ht="24.75" customHeight="1">
      <c r="A13" s="47"/>
      <c r="B13" s="24" t="s">
        <v>41</v>
      </c>
      <c r="C13" s="14">
        <v>23300</v>
      </c>
      <c r="D13" s="19">
        <v>6050</v>
      </c>
      <c r="E13" s="15">
        <v>3934.9</v>
      </c>
      <c r="F13" s="16">
        <f t="shared" si="0"/>
        <v>65.0396694214876</v>
      </c>
    </row>
    <row r="14" spans="1:6" ht="45.75" customHeight="1">
      <c r="A14" s="48"/>
      <c r="B14" s="24" t="s">
        <v>48</v>
      </c>
      <c r="C14" s="14">
        <v>36199</v>
      </c>
      <c r="D14" s="19">
        <v>9040</v>
      </c>
      <c r="E14" s="15">
        <v>3958.4</v>
      </c>
      <c r="F14" s="16">
        <f t="shared" si="0"/>
        <v>43.78761061946903</v>
      </c>
    </row>
    <row r="15" spans="1:6" ht="30.75" customHeight="1">
      <c r="A15" s="22">
        <v>4</v>
      </c>
      <c r="B15" s="24" t="s">
        <v>49</v>
      </c>
      <c r="C15" s="14">
        <v>15000</v>
      </c>
      <c r="D15" s="17">
        <v>4077</v>
      </c>
      <c r="E15" s="15">
        <v>3300.5</v>
      </c>
      <c r="F15" s="16">
        <f t="shared" si="0"/>
        <v>80.95413294088792</v>
      </c>
    </row>
    <row r="16" spans="1:6" ht="29.25" customHeight="1">
      <c r="A16" s="22">
        <v>5</v>
      </c>
      <c r="B16" s="24" t="s">
        <v>21</v>
      </c>
      <c r="C16" s="14">
        <v>226155</v>
      </c>
      <c r="D16" s="17">
        <v>56500</v>
      </c>
      <c r="E16" s="17">
        <v>28470.7</v>
      </c>
      <c r="F16" s="16">
        <f t="shared" si="0"/>
        <v>50.390619469026554</v>
      </c>
    </row>
    <row r="17" spans="1:6" ht="24.75" customHeight="1">
      <c r="A17" s="22">
        <v>6</v>
      </c>
      <c r="B17" s="24" t="s">
        <v>6</v>
      </c>
      <c r="C17" s="14">
        <v>6000</v>
      </c>
      <c r="D17" s="17">
        <v>1500</v>
      </c>
      <c r="E17" s="17">
        <v>1250</v>
      </c>
      <c r="F17" s="16">
        <f t="shared" si="0"/>
        <v>83.33333333333334</v>
      </c>
    </row>
    <row r="18" spans="1:6" ht="36.75" customHeight="1">
      <c r="A18" s="22">
        <v>7</v>
      </c>
      <c r="B18" s="24" t="s">
        <v>33</v>
      </c>
      <c r="C18" s="16"/>
      <c r="D18" s="19"/>
      <c r="E18" s="17"/>
      <c r="F18" s="16"/>
    </row>
    <row r="19" spans="1:6" ht="34.5" customHeight="1">
      <c r="A19" s="22">
        <v>8</v>
      </c>
      <c r="B19" s="24" t="s">
        <v>31</v>
      </c>
      <c r="C19" s="14">
        <v>1795</v>
      </c>
      <c r="D19" s="17">
        <v>1795</v>
      </c>
      <c r="E19" s="17"/>
      <c r="F19" s="16">
        <f t="shared" si="0"/>
        <v>0</v>
      </c>
    </row>
    <row r="20" spans="1:6" ht="33.75" customHeight="1">
      <c r="A20" s="22">
        <v>9</v>
      </c>
      <c r="B20" s="24" t="s">
        <v>32</v>
      </c>
      <c r="C20" s="14">
        <v>20899.1</v>
      </c>
      <c r="D20" s="17">
        <v>20230</v>
      </c>
      <c r="E20" s="17">
        <v>712</v>
      </c>
      <c r="F20" s="16">
        <f t="shared" si="0"/>
        <v>3.51952545724172</v>
      </c>
    </row>
    <row r="21" spans="1:6" ht="27" customHeight="1">
      <c r="A21" s="22">
        <v>10</v>
      </c>
      <c r="B21" s="24" t="s">
        <v>7</v>
      </c>
      <c r="C21" s="14">
        <v>5363.2</v>
      </c>
      <c r="D21" s="17">
        <v>1330</v>
      </c>
      <c r="E21" s="15">
        <v>840</v>
      </c>
      <c r="F21" s="16">
        <f t="shared" si="0"/>
        <v>63.1578947368421</v>
      </c>
    </row>
    <row r="22" spans="1:6" ht="30" customHeight="1">
      <c r="A22" s="22">
        <v>11</v>
      </c>
      <c r="B22" s="24" t="s">
        <v>18</v>
      </c>
      <c r="C22" s="14">
        <v>38270</v>
      </c>
      <c r="D22" s="17">
        <v>17390</v>
      </c>
      <c r="E22" s="15">
        <v>7204.1</v>
      </c>
      <c r="F22" s="16">
        <f t="shared" si="0"/>
        <v>41.42668200115009</v>
      </c>
    </row>
    <row r="23" spans="1:6" ht="30" customHeight="1">
      <c r="A23" s="22">
        <v>12</v>
      </c>
      <c r="B23" s="24" t="s">
        <v>8</v>
      </c>
      <c r="C23" s="14">
        <v>19154.7</v>
      </c>
      <c r="D23" s="17">
        <v>15159</v>
      </c>
      <c r="E23" s="15">
        <v>2148.4</v>
      </c>
      <c r="F23" s="16">
        <f t="shared" si="0"/>
        <v>14.17243881522528</v>
      </c>
    </row>
    <row r="24" spans="1:6" ht="24.75" customHeight="1">
      <c r="A24" s="22">
        <v>13</v>
      </c>
      <c r="B24" s="24" t="s">
        <v>45</v>
      </c>
      <c r="C24" s="14">
        <v>5343</v>
      </c>
      <c r="D24" s="17">
        <v>1300</v>
      </c>
      <c r="E24" s="17"/>
      <c r="F24" s="16">
        <f t="shared" si="0"/>
        <v>0</v>
      </c>
    </row>
    <row r="25" spans="1:6" ht="25.5" customHeight="1">
      <c r="A25" s="40" t="s">
        <v>9</v>
      </c>
      <c r="B25" s="41"/>
      <c r="C25" s="18">
        <f>C9+C10+C11+C16+C17+C18+C19+C20+C21+C22+C23+C24</f>
        <v>847669.9999999999</v>
      </c>
      <c r="D25" s="18">
        <f>D9+D10+D11+D16+D17+D18+D19+D20+D21+D22+D23+D24</f>
        <v>256942</v>
      </c>
      <c r="E25" s="18">
        <f>E9+E10+E11+E16+E17+E18+E19+E20+E21+E22+E23+E24</f>
        <v>123960.90000000001</v>
      </c>
      <c r="F25" s="20">
        <f t="shared" si="0"/>
        <v>48.2447011387784</v>
      </c>
    </row>
    <row r="26" spans="1:6" ht="25.5" customHeight="1">
      <c r="A26" s="12"/>
      <c r="B26" s="13"/>
      <c r="C26" s="5"/>
      <c r="D26" s="5"/>
      <c r="E26" s="5"/>
      <c r="F26" s="5"/>
    </row>
    <row r="27" spans="1:6" ht="15.75" customHeight="1">
      <c r="A27" s="12"/>
      <c r="B27" s="13"/>
      <c r="C27" s="5"/>
      <c r="D27" s="5"/>
      <c r="E27" s="5"/>
      <c r="F27" s="5"/>
    </row>
    <row r="28" spans="1:6" ht="20.25" customHeight="1">
      <c r="A28" s="34" t="s">
        <v>38</v>
      </c>
      <c r="B28" s="34"/>
      <c r="C28" s="34"/>
      <c r="D28" s="34"/>
      <c r="E28" s="34"/>
      <c r="F28" s="34"/>
    </row>
  </sheetData>
  <sheetProtection/>
  <mergeCells count="12">
    <mergeCell ref="A7:A8"/>
    <mergeCell ref="B7:B8"/>
    <mergeCell ref="C7:C8"/>
    <mergeCell ref="A12:A14"/>
    <mergeCell ref="D7:F7"/>
    <mergeCell ref="A25:B25"/>
    <mergeCell ref="A28:F28"/>
    <mergeCell ref="C2:F2"/>
    <mergeCell ref="C3:F3"/>
    <mergeCell ref="A4:F4"/>
    <mergeCell ref="A5:F5"/>
    <mergeCell ref="A6:F6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2018-04-11T12:35:49Z</cp:lastPrinted>
  <dcterms:created xsi:type="dcterms:W3CDTF">2009-02-26T21:08:53Z</dcterms:created>
  <dcterms:modified xsi:type="dcterms:W3CDTF">2018-05-24T12:15:01Z</dcterms:modified>
  <cp:category/>
  <cp:version/>
  <cp:contentType/>
  <cp:contentStatus/>
</cp:coreProperties>
</file>