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 ek 2018 1-kis" sheetId="1" r:id="rId1"/>
    <sheet name="caxs1-in kis 2018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<sst xmlns="http://schemas.openxmlformats.org/spreadsheetml/2006/main" count="68" uniqueCount="61">
  <si>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</si>
  <si>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</si>
  <si>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</si>
  <si>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</si>
  <si>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</si>
  <si>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</si>
  <si>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</si>
  <si>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</si>
  <si>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</si>
  <si>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</si>
  <si>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</si>
  <si>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</si>
  <si>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</si>
  <si>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</si>
  <si>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</si>
  <si>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</si>
  <si>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</si>
  <si>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</si>
  <si>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</si>
  <si>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</si>
  <si>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</si>
  <si>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</si>
  <si>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</si>
  <si>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</si>
  <si>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</si>
  <si>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</si>
  <si>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</si>
  <si>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</si>
  <si>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</si>
  <si>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</si>
  <si>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</si>
  <si>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</si>
  <si>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</si>
  <si>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</si>
  <si>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</si>
  <si>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</si>
  <si>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</si>
  <si>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</si>
  <si>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</si>
  <si>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</si>
  <si>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</si>
  <si>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</si>
  <si>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</si>
  <si>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</si>
  <si>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</si>
  <si>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ՀԱՆԳԻՍՏԻ ՍՊՈՐՏԻ ԾԱՌ/զբոսայգի, մարզադպ.</t>
  </si>
  <si>
    <t xml:space="preserve">                            ³í³·³Ýáõ 2018 Ãí³Ï³ÝÇ </t>
  </si>
  <si>
    <t>²ÛÉ »Ï³ÙáõïÝ»ñ</t>
  </si>
  <si>
    <t>æð²Ø²î²Î²ð²ðàôØ</t>
  </si>
  <si>
    <t>Ճշտված պլան</t>
  </si>
  <si>
    <t>հազ.դրամ</t>
  </si>
  <si>
    <t>2018Ã.1-ÇÝ ÏÇë³ÙÛ³Ï</t>
  </si>
  <si>
    <t xml:space="preserve">Ð³Ù³ÛÝùÇ 2018 Ãí³Ï³ÝÇ 1-ÇÝ ÏÇë³ÙÛ³ÏÇ »Ï³ÙáõïÝ»ñÇ Ï³ï³ñÙ³Ý Ù³ëÇÝ     </t>
  </si>
  <si>
    <t>2018Ã 1-ÇÝ ÏÇë³ÙÛ³Ï</t>
  </si>
  <si>
    <t xml:space="preserve">Ð³Ù³ÛÝùÇ 2018Ã. տեղական բյուջեի Í³Ëë»ñÝ  ըստ բյուջետային ծախսերի գործառնական դասակարգման                                                                                                   </t>
  </si>
  <si>
    <t>Տարեկան ճշտված պլ. հազ.դրամ</t>
  </si>
  <si>
    <t>ԿՐԹՈՒԹՅՈՒՆ/մանկապարտեզ/</t>
  </si>
  <si>
    <t>Այլ մշակութային կազմ./երաժշտական,արվեստ, այլ/</t>
  </si>
  <si>
    <t>ÐàÔÆ ºì  ¶àôÚøÆ  úî²ðàôØÆò  Øàôîøºð</t>
  </si>
  <si>
    <t xml:space="preserve">                հուլիսի 23-Ç  N -Ա  áñáßÙ³Ý</t>
  </si>
  <si>
    <t xml:space="preserve">                հուլիսի 23-Ç  N  -Ա  áñáßÙ³Ý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</si>
</sst>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i/>
      <sz val="11"/>
      <name val="Arial Armenian"/>
      <family val="2"/>
    </font>
    <font>
      <b/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86" fontId="3" fillId="0" borderId="11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" sqref="B1:G4"/>
    </sheetView>
  </sheetViews>
  <sheetFormatPr defaultColWidth="9.140625" defaultRowHeight="12.75"/>
  <cols>
    <col min="1" max="1" width="3.00390625" style="3" customWidth="1"/>
    <col min="2" max="2" width="31.00390625" style="3" customWidth="1"/>
    <col min="3" max="3" width="14.140625" style="3" customWidth="1"/>
    <col min="4" max="4" width="12.421875" style="3" customWidth="1"/>
    <col min="5" max="5" width="13.00390625" style="3" customWidth="1"/>
    <col min="6" max="6" width="14.00390625" style="3" customWidth="1"/>
    <col min="7" max="7" width="10.140625" style="3" bestFit="1" customWidth="1"/>
    <col min="8" max="16384" width="9.140625" style="3" customWidth="1"/>
  </cols>
  <sheetData>
    <row r="1" spans="2:11" ht="14.25">
      <c r="B1" s="35"/>
      <c r="C1" s="35"/>
      <c r="D1" s="35"/>
      <c r="E1" s="60" t="s">
        <v>23</v>
      </c>
      <c r="F1" s="60"/>
      <c r="G1" s="60"/>
      <c r="H1" s="19"/>
      <c r="I1" s="19"/>
      <c r="J1" s="19"/>
      <c r="K1" s="19"/>
    </row>
    <row r="2" spans="2:11" ht="15">
      <c r="B2" s="35"/>
      <c r="C2" s="35"/>
      <c r="D2" s="35"/>
      <c r="E2" s="60" t="s">
        <v>28</v>
      </c>
      <c r="F2" s="60"/>
      <c r="G2" s="60"/>
      <c r="H2" s="13"/>
      <c r="I2" s="13"/>
      <c r="J2" s="13"/>
      <c r="K2" s="13"/>
    </row>
    <row r="3" spans="2:11" ht="15">
      <c r="B3" s="60" t="s">
        <v>46</v>
      </c>
      <c r="C3" s="60"/>
      <c r="D3" s="60"/>
      <c r="E3" s="60"/>
      <c r="F3" s="60"/>
      <c r="G3" s="60"/>
      <c r="H3" s="13"/>
      <c r="I3" s="13"/>
      <c r="J3" s="13"/>
      <c r="K3" s="13"/>
    </row>
    <row r="4" spans="2:11" ht="15">
      <c r="B4" s="60" t="s">
        <v>59</v>
      </c>
      <c r="C4" s="60"/>
      <c r="D4" s="60"/>
      <c r="E4" s="60"/>
      <c r="F4" s="60"/>
      <c r="G4" s="60"/>
      <c r="H4" s="13"/>
      <c r="I4" s="13"/>
      <c r="J4" s="13"/>
      <c r="K4" s="13"/>
    </row>
    <row r="5" spans="1:7" ht="22.5" customHeight="1">
      <c r="A5" s="50"/>
      <c r="B5" s="50"/>
      <c r="C5" s="50"/>
      <c r="D5" s="50"/>
      <c r="E5" s="50"/>
      <c r="F5" s="50"/>
      <c r="G5" s="50"/>
    </row>
    <row r="6" spans="1:7" ht="27" customHeight="1">
      <c r="A6" s="51" t="s">
        <v>52</v>
      </c>
      <c r="B6" s="51"/>
      <c r="C6" s="51"/>
      <c r="D6" s="51"/>
      <c r="E6" s="51"/>
      <c r="F6" s="51"/>
      <c r="G6" s="51"/>
    </row>
    <row r="7" ht="13.5" customHeight="1">
      <c r="B7" s="2"/>
    </row>
    <row r="8" spans="1:7" ht="24.75" customHeight="1">
      <c r="A8" s="5" t="s">
        <v>12</v>
      </c>
      <c r="B8" s="1" t="s">
        <v>26</v>
      </c>
      <c r="C8" s="55" t="s">
        <v>29</v>
      </c>
      <c r="D8" s="28" t="s">
        <v>49</v>
      </c>
      <c r="E8" s="61" t="s">
        <v>51</v>
      </c>
      <c r="F8" s="62"/>
      <c r="G8" s="63"/>
    </row>
    <row r="9" spans="1:7" ht="18.75" customHeight="1">
      <c r="A9" s="52" t="s">
        <v>13</v>
      </c>
      <c r="B9" s="53"/>
      <c r="C9" s="56"/>
      <c r="D9" s="24" t="s">
        <v>50</v>
      </c>
      <c r="E9" s="14" t="s">
        <v>30</v>
      </c>
      <c r="F9" s="17" t="s">
        <v>31</v>
      </c>
      <c r="G9" s="14" t="s">
        <v>32</v>
      </c>
    </row>
    <row r="10" spans="1:7" ht="22.5" customHeight="1">
      <c r="A10" s="5">
        <v>1</v>
      </c>
      <c r="B10" s="8" t="s">
        <v>16</v>
      </c>
      <c r="C10" s="31">
        <v>44000</v>
      </c>
      <c r="D10" s="31">
        <v>44000</v>
      </c>
      <c r="E10" s="31">
        <v>20000</v>
      </c>
      <c r="F10" s="7">
        <v>24468.7</v>
      </c>
      <c r="G10" s="31">
        <f aca="true" t="shared" si="0" ref="G10:G15">F10/E10*100</f>
        <v>122.3435</v>
      </c>
    </row>
    <row r="11" spans="1:7" ht="22.5" customHeight="1">
      <c r="A11" s="5">
        <v>2</v>
      </c>
      <c r="B11" s="9" t="s">
        <v>0</v>
      </c>
      <c r="C11" s="31">
        <v>59200</v>
      </c>
      <c r="D11" s="31">
        <v>59200</v>
      </c>
      <c r="E11" s="31">
        <v>32200</v>
      </c>
      <c r="F11" s="7">
        <v>27696.9</v>
      </c>
      <c r="G11" s="31">
        <f t="shared" si="0"/>
        <v>86.01521739130436</v>
      </c>
    </row>
    <row r="12" spans="1:7" ht="22.5" customHeight="1">
      <c r="A12" s="5">
        <v>3</v>
      </c>
      <c r="B12" s="9" t="s">
        <v>1</v>
      </c>
      <c r="C12" s="31">
        <v>6000</v>
      </c>
      <c r="D12" s="31">
        <v>6000</v>
      </c>
      <c r="E12" s="31">
        <v>3374</v>
      </c>
      <c r="F12" s="7">
        <v>2744.3</v>
      </c>
      <c r="G12" s="31">
        <f t="shared" si="0"/>
        <v>81.33669235328988</v>
      </c>
    </row>
    <row r="13" spans="1:7" ht="22.5" customHeight="1">
      <c r="A13" s="5">
        <v>4</v>
      </c>
      <c r="B13" s="9" t="s">
        <v>37</v>
      </c>
      <c r="C13" s="31">
        <v>3667.1</v>
      </c>
      <c r="D13" s="31">
        <v>3667.1</v>
      </c>
      <c r="E13" s="31">
        <v>2200</v>
      </c>
      <c r="F13" s="7">
        <v>2546.6</v>
      </c>
      <c r="G13" s="31">
        <f t="shared" si="0"/>
        <v>115.75454545454545</v>
      </c>
    </row>
    <row r="14" spans="1:7" ht="22.5" customHeight="1">
      <c r="A14" s="5">
        <v>6</v>
      </c>
      <c r="B14" s="9" t="s">
        <v>19</v>
      </c>
      <c r="C14" s="31">
        <v>14500</v>
      </c>
      <c r="D14" s="31">
        <v>14500</v>
      </c>
      <c r="E14" s="31">
        <v>6300.3</v>
      </c>
      <c r="F14" s="7">
        <v>5673.5</v>
      </c>
      <c r="G14" s="31">
        <f t="shared" si="0"/>
        <v>90.05126739996507</v>
      </c>
    </row>
    <row r="15" spans="1:7" ht="22.5" customHeight="1">
      <c r="A15" s="5">
        <v>7</v>
      </c>
      <c r="B15" s="9" t="s">
        <v>20</v>
      </c>
      <c r="C15" s="31">
        <v>42708.9</v>
      </c>
      <c r="D15" s="31">
        <v>42708.9</v>
      </c>
      <c r="E15" s="31">
        <v>21000</v>
      </c>
      <c r="F15" s="7">
        <v>24938.3</v>
      </c>
      <c r="G15" s="31">
        <f t="shared" si="0"/>
        <v>118.75380952380952</v>
      </c>
    </row>
    <row r="16" spans="1:7" ht="29.25" customHeight="1">
      <c r="A16" s="5">
        <v>8</v>
      </c>
      <c r="B16" s="29" t="s">
        <v>38</v>
      </c>
      <c r="C16" s="31"/>
      <c r="D16" s="31"/>
      <c r="E16" s="31"/>
      <c r="F16" s="42">
        <v>2044.3</v>
      </c>
      <c r="G16" s="31"/>
    </row>
    <row r="17" spans="1:7" ht="20.25" customHeight="1">
      <c r="A17" s="57" t="s">
        <v>11</v>
      </c>
      <c r="B17" s="58"/>
      <c r="C17" s="32">
        <f>SUM(C10:C16)</f>
        <v>170076</v>
      </c>
      <c r="D17" s="32">
        <f>SUM(D10:D16)</f>
        <v>170076</v>
      </c>
      <c r="E17" s="32">
        <f>SUM(E10:E16)</f>
        <v>85074.3</v>
      </c>
      <c r="F17" s="16">
        <f>SUM(F10:F16)</f>
        <v>90112.6</v>
      </c>
      <c r="G17" s="15">
        <f>F17/E17*100</f>
        <v>105.92223503455216</v>
      </c>
    </row>
    <row r="18" spans="1:10" ht="15" customHeight="1">
      <c r="A18" s="52" t="s">
        <v>25</v>
      </c>
      <c r="B18" s="59"/>
      <c r="C18" s="59"/>
      <c r="D18" s="59"/>
      <c r="E18" s="59"/>
      <c r="F18" s="59"/>
      <c r="G18" s="53"/>
      <c r="J18" s="3" t="s">
        <v>27</v>
      </c>
    </row>
    <row r="19" spans="1:7" ht="18" customHeight="1">
      <c r="A19" s="5">
        <v>9</v>
      </c>
      <c r="B19" s="9" t="s">
        <v>2</v>
      </c>
      <c r="C19" s="31">
        <v>588463.4</v>
      </c>
      <c r="D19" s="31">
        <v>588463.4</v>
      </c>
      <c r="E19" s="31">
        <v>294231.7</v>
      </c>
      <c r="F19" s="31">
        <v>294231.7</v>
      </c>
      <c r="G19" s="31">
        <f>F19/E19*100</f>
        <v>100</v>
      </c>
    </row>
    <row r="20" spans="1:9" ht="18" customHeight="1">
      <c r="A20" s="5">
        <v>10</v>
      </c>
      <c r="B20" s="9" t="s">
        <v>3</v>
      </c>
      <c r="C20" s="31">
        <v>5363.2</v>
      </c>
      <c r="D20" s="31">
        <v>5363.2</v>
      </c>
      <c r="E20" s="31">
        <v>2710</v>
      </c>
      <c r="F20" s="31">
        <v>1945.8</v>
      </c>
      <c r="G20" s="31">
        <f>F20/E20*100</f>
        <v>71.80073800738008</v>
      </c>
      <c r="I20" s="34"/>
    </row>
    <row r="21" spans="1:7" ht="18" customHeight="1">
      <c r="A21" s="5">
        <v>11</v>
      </c>
      <c r="B21" s="9" t="s">
        <v>18</v>
      </c>
      <c r="C21" s="31">
        <v>3967.4</v>
      </c>
      <c r="D21" s="31">
        <v>3967.4</v>
      </c>
      <c r="E21" s="31">
        <v>1654.4</v>
      </c>
      <c r="F21" s="31">
        <v>1654.4</v>
      </c>
      <c r="G21" s="31">
        <f>F21/E21*100</f>
        <v>100</v>
      </c>
    </row>
    <row r="22" spans="1:7" ht="18" customHeight="1">
      <c r="A22" s="5">
        <v>12</v>
      </c>
      <c r="B22" s="9" t="s">
        <v>22</v>
      </c>
      <c r="C22" s="31"/>
      <c r="D22" s="31"/>
      <c r="E22" s="31"/>
      <c r="F22" s="31"/>
      <c r="G22" s="31"/>
    </row>
    <row r="23" spans="1:7" ht="18" customHeight="1">
      <c r="A23" s="5">
        <v>13</v>
      </c>
      <c r="B23" s="9" t="s">
        <v>47</v>
      </c>
      <c r="C23" s="31">
        <v>30</v>
      </c>
      <c r="D23" s="31">
        <v>1030</v>
      </c>
      <c r="E23" s="31">
        <v>1030</v>
      </c>
      <c r="F23" s="31">
        <v>5973.4</v>
      </c>
      <c r="G23" s="31">
        <f>F23/E23*100</f>
        <v>579.9417475728154</v>
      </c>
    </row>
    <row r="24" spans="1:7" ht="17.25" customHeight="1">
      <c r="A24" s="57" t="s">
        <v>14</v>
      </c>
      <c r="B24" s="58"/>
      <c r="C24" s="6">
        <f>SUM(C19:C23)</f>
        <v>597824</v>
      </c>
      <c r="D24" s="33">
        <f>SUM(D19:D23)</f>
        <v>598824</v>
      </c>
      <c r="E24" s="33">
        <f>SUM(E19:E23)</f>
        <v>299626.10000000003</v>
      </c>
      <c r="F24" s="6">
        <f>SUM(F19:F23)</f>
        <v>303805.30000000005</v>
      </c>
      <c r="G24" s="31">
        <f>F24/E24*100</f>
        <v>101.39480505870483</v>
      </c>
    </row>
    <row r="25" spans="1:7" ht="18" customHeight="1" hidden="1">
      <c r="A25" s="5">
        <v>14</v>
      </c>
      <c r="B25" s="9"/>
      <c r="C25" s="18"/>
      <c r="D25" s="18"/>
      <c r="E25" s="18"/>
      <c r="F25" s="20"/>
      <c r="G25" s="18"/>
    </row>
    <row r="26" spans="1:7" ht="27" customHeight="1" hidden="1">
      <c r="A26" s="5">
        <v>15</v>
      </c>
      <c r="B26" s="21"/>
      <c r="C26" s="18"/>
      <c r="D26" s="18"/>
      <c r="E26" s="18"/>
      <c r="F26" s="20"/>
      <c r="G26" s="18"/>
    </row>
    <row r="27" spans="1:7" ht="21" customHeight="1">
      <c r="A27" s="5">
        <v>14</v>
      </c>
      <c r="B27" s="11" t="s">
        <v>5</v>
      </c>
      <c r="C27" s="6">
        <f>C28+C29</f>
        <v>79770</v>
      </c>
      <c r="D27" s="6">
        <f>D28+D29</f>
        <v>79770</v>
      </c>
      <c r="E27" s="6">
        <v>79770</v>
      </c>
      <c r="F27" s="23">
        <f>F28+F29</f>
        <v>79770</v>
      </c>
      <c r="G27" s="18"/>
    </row>
    <row r="28" spans="1:7" ht="21" customHeight="1">
      <c r="A28" s="5">
        <v>15</v>
      </c>
      <c r="B28" s="10" t="s">
        <v>6</v>
      </c>
      <c r="C28" s="7">
        <v>42761.7</v>
      </c>
      <c r="D28" s="7">
        <v>42761.7</v>
      </c>
      <c r="E28" s="22">
        <v>42761.7</v>
      </c>
      <c r="F28" s="23">
        <v>42761.7</v>
      </c>
      <c r="G28" s="18"/>
    </row>
    <row r="29" spans="1:7" ht="21" customHeight="1">
      <c r="A29" s="5">
        <v>16</v>
      </c>
      <c r="B29" s="10" t="s">
        <v>39</v>
      </c>
      <c r="C29" s="7">
        <v>37008.3</v>
      </c>
      <c r="D29" s="7">
        <v>37008.3</v>
      </c>
      <c r="E29" s="22">
        <v>37008.3</v>
      </c>
      <c r="F29" s="23">
        <v>37008.3</v>
      </c>
      <c r="G29" s="18"/>
    </row>
    <row r="30" spans="1:7" ht="21" customHeight="1">
      <c r="A30" s="52" t="s">
        <v>17</v>
      </c>
      <c r="B30" s="53"/>
      <c r="C30" s="6">
        <f>C17+C24+C25+C26+C27</f>
        <v>847670</v>
      </c>
      <c r="D30" s="33">
        <f>D17+D24+D25+D26+D27</f>
        <v>848670</v>
      </c>
      <c r="E30" s="33">
        <f>E17+E24+E25+E26+E27</f>
        <v>464470.4</v>
      </c>
      <c r="F30" s="6">
        <f>F17+F24+F25+F26+F27</f>
        <v>473687.9</v>
      </c>
      <c r="G30" s="6">
        <f>F30/E30*100</f>
        <v>101.98451828146638</v>
      </c>
    </row>
    <row r="31" ht="13.5" customHeight="1">
      <c r="B31" s="4" t="s">
        <v>4</v>
      </c>
    </row>
    <row r="32" ht="13.5" customHeight="1">
      <c r="B32" s="4"/>
    </row>
    <row r="33" ht="13.5" customHeight="1">
      <c r="B33" s="4"/>
    </row>
    <row r="34" spans="1:7" ht="20.25" customHeight="1">
      <c r="A34" s="54" t="s">
        <v>40</v>
      </c>
      <c r="B34" s="54"/>
      <c r="C34" s="54"/>
      <c r="D34" s="54"/>
      <c r="E34" s="54"/>
      <c r="F34" s="54"/>
      <c r="G34" s="54"/>
    </row>
  </sheetData>
  <sheetProtection/>
  <mergeCells count="14">
    <mergeCell ref="A30:B30"/>
    <mergeCell ref="A34:G34"/>
    <mergeCell ref="C8:C9"/>
    <mergeCell ref="E8:G8"/>
    <mergeCell ref="A9:B9"/>
    <mergeCell ref="A17:B17"/>
    <mergeCell ref="A18:G18"/>
    <mergeCell ref="A24:B24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00390625" style="25" customWidth="1"/>
    <col min="2" max="2" width="37.8515625" style="25" customWidth="1"/>
    <col min="3" max="4" width="13.421875" style="25" customWidth="1"/>
    <col min="5" max="5" width="13.57421875" style="25" customWidth="1"/>
    <col min="6" max="6" width="13.28125" style="25" customWidth="1"/>
    <col min="7" max="7" width="12.7109375" style="25" customWidth="1"/>
    <col min="8" max="16384" width="9.140625" style="25" customWidth="1"/>
  </cols>
  <sheetData>
    <row r="2" spans="1:7" ht="15">
      <c r="A2" s="35"/>
      <c r="B2" s="46"/>
      <c r="C2" s="60" t="s">
        <v>36</v>
      </c>
      <c r="D2" s="60"/>
      <c r="E2" s="60"/>
      <c r="F2" s="60"/>
      <c r="G2" s="60"/>
    </row>
    <row r="3" spans="1:7" s="13" customFormat="1" ht="15">
      <c r="A3" s="35"/>
      <c r="B3" s="35"/>
      <c r="C3" s="60" t="s">
        <v>28</v>
      </c>
      <c r="D3" s="60"/>
      <c r="E3" s="60"/>
      <c r="F3" s="60"/>
      <c r="G3" s="60"/>
    </row>
    <row r="4" spans="1:7" ht="15">
      <c r="A4" s="60" t="s">
        <v>46</v>
      </c>
      <c r="B4" s="60"/>
      <c r="C4" s="60"/>
      <c r="D4" s="60"/>
      <c r="E4" s="60"/>
      <c r="F4" s="60"/>
      <c r="G4" s="60"/>
    </row>
    <row r="5" spans="1:7" ht="15">
      <c r="A5" s="60" t="s">
        <v>60</v>
      </c>
      <c r="B5" s="60"/>
      <c r="C5" s="60"/>
      <c r="D5" s="60"/>
      <c r="E5" s="60"/>
      <c r="F5" s="60"/>
      <c r="G5" s="60"/>
    </row>
    <row r="6" spans="1:7" ht="37.5" customHeight="1">
      <c r="A6" s="51" t="s">
        <v>54</v>
      </c>
      <c r="B6" s="51"/>
      <c r="C6" s="51"/>
      <c r="D6" s="51"/>
      <c r="E6" s="51"/>
      <c r="F6" s="51"/>
      <c r="G6" s="51"/>
    </row>
    <row r="7" spans="3:4" ht="18" customHeight="1">
      <c r="C7" s="26"/>
      <c r="D7" s="30"/>
    </row>
    <row r="8" spans="1:7" ht="19.5" customHeight="1">
      <c r="A8" s="70" t="s">
        <v>12</v>
      </c>
      <c r="B8" s="55" t="s">
        <v>15</v>
      </c>
      <c r="C8" s="55" t="s">
        <v>33</v>
      </c>
      <c r="D8" s="55" t="s">
        <v>55</v>
      </c>
      <c r="E8" s="61" t="s">
        <v>53</v>
      </c>
      <c r="F8" s="62"/>
      <c r="G8" s="63"/>
    </row>
    <row r="9" spans="1:7" ht="41.25" customHeight="1">
      <c r="A9" s="71"/>
      <c r="B9" s="56"/>
      <c r="C9" s="56"/>
      <c r="D9" s="66"/>
      <c r="E9" s="47" t="s">
        <v>30</v>
      </c>
      <c r="F9" s="48" t="s">
        <v>31</v>
      </c>
      <c r="G9" s="49" t="s">
        <v>32</v>
      </c>
    </row>
    <row r="10" spans="1:7" ht="28.5" customHeight="1">
      <c r="A10" s="36">
        <v>1</v>
      </c>
      <c r="B10" s="37" t="s">
        <v>7</v>
      </c>
      <c r="C10" s="38">
        <v>240191</v>
      </c>
      <c r="D10" s="38">
        <v>240191</v>
      </c>
      <c r="E10" s="39">
        <v>128131</v>
      </c>
      <c r="F10" s="39">
        <v>82836.9</v>
      </c>
      <c r="G10" s="40">
        <f>F10/E10*100</f>
        <v>64.65016272408707</v>
      </c>
    </row>
    <row r="11" spans="1:7" ht="31.5" customHeight="1">
      <c r="A11" s="36">
        <v>2</v>
      </c>
      <c r="B11" s="41" t="s">
        <v>56</v>
      </c>
      <c r="C11" s="42">
        <v>200000</v>
      </c>
      <c r="D11" s="42">
        <v>200000</v>
      </c>
      <c r="E11" s="39">
        <v>103000</v>
      </c>
      <c r="F11" s="39">
        <v>102703.9</v>
      </c>
      <c r="G11" s="40">
        <f>F11/E11*100</f>
        <v>99.71252427184464</v>
      </c>
    </row>
    <row r="12" spans="1:7" ht="24.75" customHeight="1">
      <c r="A12" s="36">
        <v>3</v>
      </c>
      <c r="B12" s="41" t="s">
        <v>42</v>
      </c>
      <c r="C12" s="43">
        <f>C13+C14+C15+C16</f>
        <v>84499</v>
      </c>
      <c r="D12" s="43">
        <f>D13+D14+D15+D16</f>
        <v>84499</v>
      </c>
      <c r="E12" s="43">
        <f>E13+E14+E15+E16</f>
        <v>44799</v>
      </c>
      <c r="F12" s="43">
        <f>F13+F14+F15+F16</f>
        <v>30227.800000000003</v>
      </c>
      <c r="G12" s="40">
        <f>F12/E12*100</f>
        <v>67.47427397932991</v>
      </c>
    </row>
    <row r="13" spans="1:7" ht="24.75" customHeight="1">
      <c r="A13" s="67"/>
      <c r="B13" s="41" t="s">
        <v>43</v>
      </c>
      <c r="C13" s="38">
        <v>10000</v>
      </c>
      <c r="D13" s="38">
        <v>10000</v>
      </c>
      <c r="E13" s="44">
        <v>5000</v>
      </c>
      <c r="F13" s="39">
        <v>3536.5</v>
      </c>
      <c r="G13" s="40">
        <f>F13/E13*100</f>
        <v>70.73</v>
      </c>
    </row>
    <row r="14" spans="1:7" ht="24.75" customHeight="1">
      <c r="A14" s="68"/>
      <c r="B14" s="41" t="s">
        <v>44</v>
      </c>
      <c r="C14" s="38">
        <v>23300</v>
      </c>
      <c r="D14" s="38">
        <v>23300</v>
      </c>
      <c r="E14" s="44">
        <v>11905</v>
      </c>
      <c r="F14" s="39">
        <v>10364.2</v>
      </c>
      <c r="G14" s="40">
        <f aca="true" t="shared" si="0" ref="G14:G25">F14/E14*100</f>
        <v>87.05753884922302</v>
      </c>
    </row>
    <row r="15" spans="1:7" ht="45.75" customHeight="1">
      <c r="A15" s="69"/>
      <c r="B15" s="41" t="s">
        <v>57</v>
      </c>
      <c r="C15" s="38">
        <v>36199</v>
      </c>
      <c r="D15" s="38">
        <v>36199</v>
      </c>
      <c r="E15" s="44">
        <v>19860</v>
      </c>
      <c r="F15" s="39">
        <v>9851.7</v>
      </c>
      <c r="G15" s="40">
        <f t="shared" si="0"/>
        <v>49.605740181268885</v>
      </c>
    </row>
    <row r="16" spans="1:7" ht="30.75" customHeight="1">
      <c r="A16" s="36">
        <v>4</v>
      </c>
      <c r="B16" s="41" t="s">
        <v>45</v>
      </c>
      <c r="C16" s="43">
        <v>15000</v>
      </c>
      <c r="D16" s="43">
        <v>15000</v>
      </c>
      <c r="E16" s="45">
        <v>8034</v>
      </c>
      <c r="F16" s="39">
        <v>6475.4</v>
      </c>
      <c r="G16" s="40">
        <f t="shared" si="0"/>
        <v>80.59995021160069</v>
      </c>
    </row>
    <row r="17" spans="1:7" ht="29.25" customHeight="1">
      <c r="A17" s="36">
        <v>5</v>
      </c>
      <c r="B17" s="41" t="s">
        <v>24</v>
      </c>
      <c r="C17" s="38">
        <v>226155</v>
      </c>
      <c r="D17" s="38">
        <v>227155</v>
      </c>
      <c r="E17" s="42">
        <v>113100</v>
      </c>
      <c r="F17" s="42">
        <v>80727.7</v>
      </c>
      <c r="G17" s="40">
        <f t="shared" si="0"/>
        <v>71.37727674624226</v>
      </c>
    </row>
    <row r="18" spans="1:7" ht="24.75" customHeight="1">
      <c r="A18" s="36">
        <v>6</v>
      </c>
      <c r="B18" s="41" t="s">
        <v>8</v>
      </c>
      <c r="C18" s="38">
        <v>6000</v>
      </c>
      <c r="D18" s="38">
        <v>6000</v>
      </c>
      <c r="E18" s="42">
        <v>3300</v>
      </c>
      <c r="F18" s="42">
        <v>3235</v>
      </c>
      <c r="G18" s="40">
        <f t="shared" si="0"/>
        <v>98.03030303030303</v>
      </c>
    </row>
    <row r="19" spans="1:7" ht="36.75" customHeight="1">
      <c r="A19" s="36">
        <v>7</v>
      </c>
      <c r="B19" s="41" t="s">
        <v>58</v>
      </c>
      <c r="C19" s="40"/>
      <c r="D19" s="40"/>
      <c r="E19" s="44"/>
      <c r="F19" s="42">
        <v>-2044.3</v>
      </c>
      <c r="G19" s="40"/>
    </row>
    <row r="20" spans="1:7" ht="34.5" customHeight="1">
      <c r="A20" s="36">
        <v>8</v>
      </c>
      <c r="B20" s="41" t="s">
        <v>34</v>
      </c>
      <c r="C20" s="38">
        <v>1795</v>
      </c>
      <c r="D20" s="38">
        <v>1795</v>
      </c>
      <c r="E20" s="42">
        <v>1795</v>
      </c>
      <c r="F20" s="42">
        <v>1115</v>
      </c>
      <c r="G20" s="40">
        <f t="shared" si="0"/>
        <v>62.116991643454035</v>
      </c>
    </row>
    <row r="21" spans="1:7" ht="33.75" customHeight="1">
      <c r="A21" s="36">
        <v>9</v>
      </c>
      <c r="B21" s="41" t="s">
        <v>35</v>
      </c>
      <c r="C21" s="38">
        <v>20899.1</v>
      </c>
      <c r="D21" s="38">
        <v>20899.1</v>
      </c>
      <c r="E21" s="42">
        <v>20470</v>
      </c>
      <c r="F21" s="42">
        <v>1598</v>
      </c>
      <c r="G21" s="40">
        <f t="shared" si="0"/>
        <v>7.806546165119688</v>
      </c>
    </row>
    <row r="22" spans="1:7" ht="27" customHeight="1">
      <c r="A22" s="36">
        <v>10</v>
      </c>
      <c r="B22" s="41" t="s">
        <v>9</v>
      </c>
      <c r="C22" s="38">
        <v>5363.2</v>
      </c>
      <c r="D22" s="38">
        <v>5363.2</v>
      </c>
      <c r="E22" s="42">
        <v>2600</v>
      </c>
      <c r="F22" s="39">
        <v>2045.6</v>
      </c>
      <c r="G22" s="40">
        <f t="shared" si="0"/>
        <v>78.67692307692307</v>
      </c>
    </row>
    <row r="23" spans="1:7" ht="30" customHeight="1">
      <c r="A23" s="36">
        <v>11</v>
      </c>
      <c r="B23" s="41" t="s">
        <v>21</v>
      </c>
      <c r="C23" s="38">
        <v>38270</v>
      </c>
      <c r="D23" s="38">
        <v>38270</v>
      </c>
      <c r="E23" s="42">
        <v>26280</v>
      </c>
      <c r="F23" s="39">
        <v>13843.7</v>
      </c>
      <c r="G23" s="40">
        <f t="shared" si="0"/>
        <v>52.677701674277024</v>
      </c>
    </row>
    <row r="24" spans="1:7" ht="30" customHeight="1">
      <c r="A24" s="36">
        <v>12</v>
      </c>
      <c r="B24" s="41" t="s">
        <v>10</v>
      </c>
      <c r="C24" s="38">
        <v>19154.7</v>
      </c>
      <c r="D24" s="38">
        <v>19154.7</v>
      </c>
      <c r="E24" s="42">
        <v>16519</v>
      </c>
      <c r="F24" s="39">
        <v>8846.5</v>
      </c>
      <c r="G24" s="40">
        <f t="shared" si="0"/>
        <v>53.55348386706217</v>
      </c>
    </row>
    <row r="25" spans="1:7" ht="24.75" customHeight="1">
      <c r="A25" s="36">
        <v>13</v>
      </c>
      <c r="B25" s="41" t="s">
        <v>48</v>
      </c>
      <c r="C25" s="38">
        <v>5343</v>
      </c>
      <c r="D25" s="38">
        <v>5343</v>
      </c>
      <c r="E25" s="42">
        <v>2600</v>
      </c>
      <c r="F25" s="42">
        <v>794.3</v>
      </c>
      <c r="G25" s="40">
        <f t="shared" si="0"/>
        <v>30.55</v>
      </c>
    </row>
    <row r="26" spans="1:7" ht="25.5" customHeight="1">
      <c r="A26" s="64" t="s">
        <v>11</v>
      </c>
      <c r="B26" s="65"/>
      <c r="C26" s="43">
        <f>C10+C11+C12+C17+C18+C19+C20+C21+C22+C23+C24+C25</f>
        <v>847669.9999999999</v>
      </c>
      <c r="D26" s="43">
        <f>D10+D11+D12+D17+D18+D19+D20+D21+D22+D23+D24+D25</f>
        <v>848669.9999999999</v>
      </c>
      <c r="E26" s="43">
        <f>E10+E11+E12+E17+E18+E19+E20+E21+E22+E23+E24+E25</f>
        <v>462594</v>
      </c>
      <c r="F26" s="43">
        <f>F10+F11+F12+F17+F18+F19+F20+F21+F22+F23+F24+F25</f>
        <v>325930.1</v>
      </c>
      <c r="G26" s="40">
        <f>F26/E26*100</f>
        <v>70.45705305300112</v>
      </c>
    </row>
    <row r="27" spans="1:2" ht="25.5" customHeight="1">
      <c r="A27" s="27"/>
      <c r="B27" s="12"/>
    </row>
    <row r="28" spans="1:2" ht="15.75" customHeight="1">
      <c r="A28" s="27"/>
      <c r="B28" s="12"/>
    </row>
    <row r="29" spans="1:7" ht="20.25" customHeight="1">
      <c r="A29" s="54" t="s">
        <v>41</v>
      </c>
      <c r="B29" s="54"/>
      <c r="C29" s="54"/>
      <c r="D29" s="54"/>
      <c r="E29" s="54"/>
      <c r="F29" s="54"/>
      <c r="G29" s="54"/>
    </row>
  </sheetData>
  <sheetProtection/>
  <mergeCells count="13">
    <mergeCell ref="C2:G2"/>
    <mergeCell ref="C3:G3"/>
    <mergeCell ref="A4:G4"/>
    <mergeCell ref="A5:G5"/>
    <mergeCell ref="A6:G6"/>
    <mergeCell ref="A13:A15"/>
    <mergeCell ref="A8:A9"/>
    <mergeCell ref="B8:B9"/>
    <mergeCell ref="C8:C9"/>
    <mergeCell ref="E8:G8"/>
    <mergeCell ref="A26:B26"/>
    <mergeCell ref="A29:G29"/>
    <mergeCell ref="D8:D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2018-07-17T12:11:47Z</cp:lastPrinted>
  <dcterms:created xsi:type="dcterms:W3CDTF">2009-02-26T21:08:53Z</dcterms:created>
  <dcterms:modified xsi:type="dcterms:W3CDTF">2018-07-25T13:43:00Z</dcterms:modified>
  <cp:category/>
  <cp:version/>
  <cp:contentType/>
  <cp:contentStatus/>
</cp:coreProperties>
</file>