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եկ. 2020 1-ին կիս" sheetId="1" r:id="rId1"/>
    <sheet name="ծախս 2020 1-ին կիս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<sst xmlns="http://schemas.openxmlformats.org/spreadsheetml/2006/main" count="69" uniqueCount="62">
  <si>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</si>
  <si>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</si>
  <si>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</si>
  <si>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</si>
  <si>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</si>
  <si>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</si>
  <si>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</si>
  <si>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</si>
  <si>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</si>
  <si>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</si>
  <si>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</si>
  <si>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</si>
  <si>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</si>
  <si>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</si>
  <si>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</si>
  <si>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</si>
  <si>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</si>
  <si>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</si>
  <si>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</si>
  <si>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</si>
  <si>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</si>
  <si>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</si>
  <si>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</si>
  <si>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</si>
  <si>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</si>
  <si>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</si>
  <si>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</si>
  <si>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</si>
  <si>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</si>
  <si>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</si>
  <si>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</si>
  <si>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</si>
  <si>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</si>
  <si>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</si>
  <si>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</si>
  <si>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</si>
  <si>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</si>
  <si>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</si>
  <si>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</si>
  <si>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</si>
  <si>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</si>
  <si>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</si>
  <si>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</si>
  <si>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</si>
  <si>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</si>
  <si>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</si>
  <si>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</si>
  <si>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</si>
  <si>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²¼¶²ÚÆÜ Üì²¶²ð²ÜÜºð,ՍՈՒԲՍԻԴ.</t>
  </si>
  <si>
    <t>ԳՈՒՅԻ ՀՈՂԻ ՕՏԱՐՈՒՄ</t>
  </si>
  <si>
    <t>ՀՈՂԻ ԳՈՒՅՔԻ ՎԱՐՁԱԿԱԼՎՃ</t>
  </si>
  <si>
    <t>նվիրատվություն/վարչ/</t>
  </si>
  <si>
    <t xml:space="preserve">äÉան </t>
  </si>
  <si>
    <t xml:space="preserve">                            ³í³·³Ýáõ 2020 Ãí³Ï³ÝÇ </t>
  </si>
  <si>
    <t xml:space="preserve">                հուլիսի 03-Ç  N   áñáßÙ³Ý</t>
  </si>
  <si>
    <t xml:space="preserve">                հուլիսի 03Ç  N  áñáßÙ³Ý</t>
  </si>
  <si>
    <t>ԿՐԹՈՒԹՅՈՒՆ/մանկապարտեզ/արտադպ.դաստ.մարզ+արվեստ+երաշտական</t>
  </si>
  <si>
    <t>2020թ. 2-րդ եռ.</t>
  </si>
  <si>
    <t xml:space="preserve">Բերդ հ³Ù³ÛÝùÇ 2020Ã. տեղական բյուջեի Í³Ëë»ñÝ  ըստ բյուջետային ծախսերի գործառնական դասակարգման                                                                                           </t>
  </si>
  <si>
    <t xml:space="preserve"> ԲԵՐԴ Ð³Ù³ÛÝùÇ 2020 Ãí³Ï³ÝÇ »Ï³ÙáõïÝ»ñÇ Ï³ï³ñÙ³Ý Ù³ëÇÝ     </t>
  </si>
  <si>
    <t>2020Ã.2-րդ եռ.</t>
  </si>
  <si>
    <t xml:space="preserve">äÉ³Ý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</si>
</sst>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1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i/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86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6" fontId="3" fillId="0" borderId="11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97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tabSelected="1" zoomScalePageLayoutView="0" workbookViewId="0" topLeftCell="A1">
      <selection activeCell="A18" sqref="A18:G18"/>
    </sheetView>
  </sheetViews>
  <sheetFormatPr defaultColWidth="9.140625" defaultRowHeight="12.75"/>
  <cols>
    <col min="1" max="1" width="3.00390625" style="3" customWidth="1"/>
    <col min="2" max="2" width="32.00390625" style="3" customWidth="1"/>
    <col min="3" max="3" width="14.421875" style="3" customWidth="1"/>
    <col min="4" max="4" width="14.7109375" style="3" customWidth="1"/>
    <col min="5" max="6" width="14.00390625" style="3" customWidth="1"/>
    <col min="7" max="7" width="10.140625" style="3" bestFit="1" customWidth="1"/>
    <col min="8" max="10" width="9.140625" style="3" customWidth="1"/>
    <col min="11" max="11" width="17.7109375" style="3" customWidth="1"/>
    <col min="12" max="12" width="9.140625" style="3" customWidth="1"/>
    <col min="13" max="13" width="14.28125" style="3" customWidth="1"/>
    <col min="14" max="16384" width="9.140625" style="3" customWidth="1"/>
  </cols>
  <sheetData>
    <row r="1" spans="5:11" ht="12.75">
      <c r="E1" s="50" t="s">
        <v>20</v>
      </c>
      <c r="F1" s="50"/>
      <c r="G1" s="50"/>
      <c r="H1" s="18"/>
      <c r="I1" s="18"/>
      <c r="J1" s="18"/>
      <c r="K1" s="18"/>
    </row>
    <row r="2" spans="5:11" ht="15">
      <c r="E2" s="51" t="s">
        <v>25</v>
      </c>
      <c r="F2" s="51"/>
      <c r="G2" s="51"/>
      <c r="H2" s="12"/>
      <c r="I2" s="12"/>
      <c r="J2" s="12"/>
      <c r="K2" s="12"/>
    </row>
    <row r="3" spans="2:11" ht="15">
      <c r="B3" s="51" t="s">
        <v>53</v>
      </c>
      <c r="C3" s="51"/>
      <c r="D3" s="51"/>
      <c r="E3" s="51"/>
      <c r="F3" s="51"/>
      <c r="G3" s="51"/>
      <c r="H3" s="12"/>
      <c r="I3" s="12"/>
      <c r="J3" s="12"/>
      <c r="K3" s="12"/>
    </row>
    <row r="4" spans="2:11" ht="15">
      <c r="B4" s="51" t="s">
        <v>54</v>
      </c>
      <c r="C4" s="51"/>
      <c r="D4" s="51"/>
      <c r="E4" s="51"/>
      <c r="F4" s="51"/>
      <c r="G4" s="51"/>
      <c r="H4" s="12"/>
      <c r="I4" s="12"/>
      <c r="J4" s="12"/>
      <c r="K4" s="12"/>
    </row>
    <row r="5" spans="1:7" ht="22.5" customHeight="1">
      <c r="A5" s="52"/>
      <c r="B5" s="52"/>
      <c r="C5" s="52"/>
      <c r="D5" s="52"/>
      <c r="E5" s="52"/>
      <c r="F5" s="52"/>
      <c r="G5" s="52"/>
    </row>
    <row r="6" spans="1:7" ht="27" customHeight="1">
      <c r="A6" s="53" t="s">
        <v>59</v>
      </c>
      <c r="B6" s="53"/>
      <c r="C6" s="53"/>
      <c r="D6" s="53"/>
      <c r="E6" s="53"/>
      <c r="F6" s="53"/>
      <c r="G6" s="53"/>
    </row>
    <row r="7" ht="13.5" customHeight="1">
      <c r="B7" s="2"/>
    </row>
    <row r="8" spans="1:7" ht="29.25" customHeight="1">
      <c r="A8" s="5" t="s">
        <v>12</v>
      </c>
      <c r="B8" s="1" t="s">
        <v>23</v>
      </c>
      <c r="C8" s="57" t="s">
        <v>26</v>
      </c>
      <c r="D8" s="33" t="s">
        <v>43</v>
      </c>
      <c r="E8" s="59" t="s">
        <v>60</v>
      </c>
      <c r="F8" s="60"/>
      <c r="G8" s="61"/>
    </row>
    <row r="9" spans="1:7" ht="36" customHeight="1">
      <c r="A9" s="54" t="s">
        <v>13</v>
      </c>
      <c r="B9" s="55"/>
      <c r="C9" s="58"/>
      <c r="D9" s="21" t="s">
        <v>44</v>
      </c>
      <c r="E9" s="76" t="s">
        <v>61</v>
      </c>
      <c r="F9" s="16" t="s">
        <v>27</v>
      </c>
      <c r="G9" s="13" t="s">
        <v>28</v>
      </c>
    </row>
    <row r="10" spans="1:14" ht="22.5" customHeight="1">
      <c r="A10" s="5">
        <v>1</v>
      </c>
      <c r="B10" s="7" t="s">
        <v>16</v>
      </c>
      <c r="C10" s="35">
        <v>50350</v>
      </c>
      <c r="D10" s="35">
        <v>50350</v>
      </c>
      <c r="E10" s="35">
        <v>22657.5</v>
      </c>
      <c r="F10" s="41">
        <v>18826</v>
      </c>
      <c r="G10" s="35">
        <f aca="true" t="shared" si="0" ref="G10:G15">F10/E10*100</f>
        <v>83.08948471808452</v>
      </c>
      <c r="J10" s="42"/>
      <c r="K10" s="43"/>
      <c r="L10" s="42"/>
      <c r="M10" s="44"/>
      <c r="N10" s="42"/>
    </row>
    <row r="11" spans="1:14" ht="22.5" customHeight="1">
      <c r="A11" s="5">
        <v>2</v>
      </c>
      <c r="B11" s="8" t="s">
        <v>0</v>
      </c>
      <c r="C11" s="35">
        <v>79650</v>
      </c>
      <c r="D11" s="35">
        <v>79650</v>
      </c>
      <c r="E11" s="35">
        <v>42837</v>
      </c>
      <c r="F11" s="41">
        <v>36418.8</v>
      </c>
      <c r="G11" s="35">
        <f t="shared" si="0"/>
        <v>85.01715806429021</v>
      </c>
      <c r="J11" s="42"/>
      <c r="K11" s="43"/>
      <c r="L11" s="42"/>
      <c r="M11" s="44"/>
      <c r="N11" s="42"/>
    </row>
    <row r="12" spans="1:14" ht="22.5" customHeight="1">
      <c r="A12" s="5">
        <v>3</v>
      </c>
      <c r="B12" s="8" t="s">
        <v>1</v>
      </c>
      <c r="C12" s="35">
        <v>6300</v>
      </c>
      <c r="D12" s="35">
        <v>6300</v>
      </c>
      <c r="E12" s="35">
        <v>3465</v>
      </c>
      <c r="F12" s="41">
        <v>1553.9</v>
      </c>
      <c r="G12" s="35">
        <f t="shared" si="0"/>
        <v>44.84559884559885</v>
      </c>
      <c r="J12" s="42"/>
      <c r="K12" s="43"/>
      <c r="L12" s="42"/>
      <c r="M12" s="44"/>
      <c r="N12" s="42"/>
    </row>
    <row r="13" spans="1:14" ht="22.5" customHeight="1">
      <c r="A13" s="5">
        <v>4</v>
      </c>
      <c r="B13" s="8" t="s">
        <v>33</v>
      </c>
      <c r="C13" s="35">
        <v>4000</v>
      </c>
      <c r="D13" s="35">
        <v>4000</v>
      </c>
      <c r="E13" s="35">
        <v>2400</v>
      </c>
      <c r="F13" s="41">
        <v>2493</v>
      </c>
      <c r="G13" s="35">
        <f t="shared" si="0"/>
        <v>103.875</v>
      </c>
      <c r="J13" s="42"/>
      <c r="K13" s="43"/>
      <c r="L13" s="42"/>
      <c r="M13" s="44"/>
      <c r="N13" s="42"/>
    </row>
    <row r="14" spans="1:14" ht="22.5" customHeight="1">
      <c r="A14" s="5">
        <v>6</v>
      </c>
      <c r="B14" s="8" t="s">
        <v>50</v>
      </c>
      <c r="C14" s="35">
        <v>15500</v>
      </c>
      <c r="D14" s="35">
        <v>15500</v>
      </c>
      <c r="E14" s="35">
        <v>6602.5</v>
      </c>
      <c r="F14" s="41">
        <v>7161.8</v>
      </c>
      <c r="G14" s="35">
        <f t="shared" si="0"/>
        <v>108.47103369935631</v>
      </c>
      <c r="J14" s="42"/>
      <c r="K14" s="43"/>
      <c r="L14" s="42"/>
      <c r="M14" s="44"/>
      <c r="N14" s="42"/>
    </row>
    <row r="15" spans="1:14" ht="22.5" customHeight="1">
      <c r="A15" s="5">
        <v>7</v>
      </c>
      <c r="B15" s="8" t="s">
        <v>18</v>
      </c>
      <c r="C15" s="35">
        <v>55000</v>
      </c>
      <c r="D15" s="35">
        <v>55000</v>
      </c>
      <c r="E15" s="35">
        <v>12899.9</v>
      </c>
      <c r="F15" s="41">
        <v>14161.3</v>
      </c>
      <c r="G15" s="35">
        <f t="shared" si="0"/>
        <v>109.77837037496414</v>
      </c>
      <c r="J15" s="42"/>
      <c r="K15" s="43"/>
      <c r="L15" s="42"/>
      <c r="M15" s="44"/>
      <c r="N15" s="42"/>
    </row>
    <row r="16" spans="1:14" ht="22.5" customHeight="1">
      <c r="A16" s="5">
        <v>8</v>
      </c>
      <c r="B16" s="8" t="s">
        <v>34</v>
      </c>
      <c r="C16" s="35">
        <v>0</v>
      </c>
      <c r="D16" s="35">
        <v>0</v>
      </c>
      <c r="E16" s="35">
        <v>0</v>
      </c>
      <c r="F16" s="35">
        <v>0</v>
      </c>
      <c r="G16" s="35"/>
      <c r="J16" s="42"/>
      <c r="K16" s="44"/>
      <c r="L16" s="42"/>
      <c r="M16" s="44"/>
      <c r="N16" s="42"/>
    </row>
    <row r="17" spans="1:14" ht="20.25" customHeight="1">
      <c r="A17" s="62" t="s">
        <v>11</v>
      </c>
      <c r="B17" s="63"/>
      <c r="C17" s="36">
        <f>SUM(C10:C16)</f>
        <v>210800</v>
      </c>
      <c r="D17" s="36">
        <f>SUM(D10:D16)</f>
        <v>210800</v>
      </c>
      <c r="E17" s="36">
        <f>SUM(E10:E16)</f>
        <v>90861.9</v>
      </c>
      <c r="F17" s="15">
        <f>SUM(F10:F16)</f>
        <v>80614.8</v>
      </c>
      <c r="G17" s="14">
        <f>F17/E17*100</f>
        <v>88.72233576449537</v>
      </c>
      <c r="J17" s="42"/>
      <c r="K17" s="45"/>
      <c r="L17" s="46"/>
      <c r="M17" s="47"/>
      <c r="N17" s="42"/>
    </row>
    <row r="18" spans="1:14" ht="15" customHeight="1">
      <c r="A18" s="54" t="s">
        <v>22</v>
      </c>
      <c r="B18" s="64"/>
      <c r="C18" s="64"/>
      <c r="D18" s="64"/>
      <c r="E18" s="64"/>
      <c r="F18" s="64"/>
      <c r="G18" s="55"/>
      <c r="J18" s="42" t="s">
        <v>24</v>
      </c>
      <c r="K18" s="42"/>
      <c r="L18" s="42"/>
      <c r="M18" s="42"/>
      <c r="N18" s="42"/>
    </row>
    <row r="19" spans="1:14" ht="18" customHeight="1">
      <c r="A19" s="5">
        <v>9</v>
      </c>
      <c r="B19" s="8" t="s">
        <v>2</v>
      </c>
      <c r="C19" s="35">
        <v>770504.8</v>
      </c>
      <c r="D19" s="35">
        <v>836407</v>
      </c>
      <c r="E19" s="35">
        <v>418203.5</v>
      </c>
      <c r="F19" s="35">
        <f>413308.4+1462.3</f>
        <v>414770.7</v>
      </c>
      <c r="G19" s="35">
        <f aca="true" t="shared" si="1" ref="G19:G26">F19/E19*100</f>
        <v>99.17915560247583</v>
      </c>
      <c r="J19" s="42"/>
      <c r="K19" s="42"/>
      <c r="L19" s="42"/>
      <c r="M19" s="42"/>
      <c r="N19" s="42"/>
    </row>
    <row r="20" spans="1:14" ht="18" customHeight="1">
      <c r="A20" s="5">
        <v>10</v>
      </c>
      <c r="B20" s="8" t="s">
        <v>3</v>
      </c>
      <c r="C20" s="35">
        <v>5396.7</v>
      </c>
      <c r="D20" s="35">
        <v>5474.3</v>
      </c>
      <c r="E20" s="38">
        <v>2737.2</v>
      </c>
      <c r="F20" s="35">
        <v>2463.4</v>
      </c>
      <c r="G20" s="35">
        <f t="shared" si="1"/>
        <v>89.99707730527547</v>
      </c>
      <c r="I20" s="37"/>
      <c r="J20" s="42"/>
      <c r="K20" s="42"/>
      <c r="L20" s="42"/>
      <c r="M20" s="42"/>
      <c r="N20" s="42"/>
    </row>
    <row r="21" spans="1:7" ht="18" customHeight="1">
      <c r="A21" s="5">
        <v>11</v>
      </c>
      <c r="B21" s="8" t="s">
        <v>48</v>
      </c>
      <c r="C21" s="35">
        <v>3500.6</v>
      </c>
      <c r="D21" s="35">
        <v>3500.6</v>
      </c>
      <c r="E21" s="35">
        <v>1750</v>
      </c>
      <c r="F21" s="35">
        <v>1575.3</v>
      </c>
      <c r="G21" s="35">
        <f t="shared" si="1"/>
        <v>90.01714285714286</v>
      </c>
    </row>
    <row r="22" spans="1:7" ht="18" customHeight="1">
      <c r="A22" s="5">
        <v>12</v>
      </c>
      <c r="B22" s="8" t="s">
        <v>46</v>
      </c>
      <c r="C22" s="35"/>
      <c r="D22" s="35"/>
      <c r="E22" s="35"/>
      <c r="F22" s="35"/>
      <c r="G22" s="35"/>
    </row>
    <row r="23" spans="1:7" ht="18" customHeight="1">
      <c r="A23" s="5">
        <v>13</v>
      </c>
      <c r="B23" s="8" t="s">
        <v>51</v>
      </c>
      <c r="C23" s="35"/>
      <c r="D23" s="35"/>
      <c r="E23" s="35"/>
      <c r="F23" s="35">
        <v>267.1</v>
      </c>
      <c r="G23" s="35"/>
    </row>
    <row r="24" spans="1:7" ht="18" customHeight="1" hidden="1">
      <c r="A24" s="5"/>
      <c r="B24" s="8" t="s">
        <v>51</v>
      </c>
      <c r="C24" s="35"/>
      <c r="D24" s="35"/>
      <c r="E24" s="35"/>
      <c r="F24" s="35"/>
      <c r="G24" s="35"/>
    </row>
    <row r="25" spans="1:7" ht="18" customHeight="1">
      <c r="A25" s="5">
        <v>14</v>
      </c>
      <c r="B25" s="8" t="s">
        <v>41</v>
      </c>
      <c r="C25" s="35">
        <v>5000</v>
      </c>
      <c r="D25" s="35">
        <v>5379.9</v>
      </c>
      <c r="E25" s="35">
        <v>2690</v>
      </c>
      <c r="F25" s="35">
        <v>6485.4</v>
      </c>
      <c r="G25" s="35">
        <f t="shared" si="1"/>
        <v>241.09293680297395</v>
      </c>
    </row>
    <row r="26" spans="1:7" ht="18" customHeight="1">
      <c r="A26" s="62" t="s">
        <v>14</v>
      </c>
      <c r="B26" s="63"/>
      <c r="C26" s="14">
        <f>C17+C19+C20+C21+C25</f>
        <v>995202.1</v>
      </c>
      <c r="D26" s="14">
        <f>D17+D19+D20+D21+D25</f>
        <v>1061561.8</v>
      </c>
      <c r="E26" s="14">
        <f>E17+E19+E20+E21+E22+E23+E24+E25</f>
        <v>516242.60000000003</v>
      </c>
      <c r="F26" s="14">
        <f>F17+F19+F20+F21+F22+F23+F24+F25</f>
        <v>506176.7</v>
      </c>
      <c r="G26" s="35">
        <f t="shared" si="1"/>
        <v>98.05016091271817</v>
      </c>
    </row>
    <row r="27" spans="1:7" ht="0.75" customHeight="1" hidden="1">
      <c r="A27" s="5">
        <v>14</v>
      </c>
      <c r="B27" s="8"/>
      <c r="C27" s="17"/>
      <c r="D27" s="17"/>
      <c r="E27" s="17"/>
      <c r="F27" s="19"/>
      <c r="G27" s="17"/>
    </row>
    <row r="28" spans="1:7" ht="27" customHeight="1" hidden="1">
      <c r="A28" s="5">
        <v>15</v>
      </c>
      <c r="B28" s="20"/>
      <c r="C28" s="17"/>
      <c r="D28" s="17"/>
      <c r="E28" s="17"/>
      <c r="F28" s="19"/>
      <c r="G28" s="17"/>
    </row>
    <row r="29" spans="1:7" ht="21" customHeight="1">
      <c r="A29" s="5">
        <v>15</v>
      </c>
      <c r="B29" s="10" t="s">
        <v>5</v>
      </c>
      <c r="C29" s="14">
        <f>C30+C31</f>
        <v>94961.9</v>
      </c>
      <c r="D29" s="14">
        <f>D30+D31</f>
        <v>94961.9</v>
      </c>
      <c r="E29" s="14">
        <f>E30+E31</f>
        <v>94961.9</v>
      </c>
      <c r="F29" s="14">
        <f>F30+F31</f>
        <v>94961.9</v>
      </c>
      <c r="G29" s="17"/>
    </row>
    <row r="30" spans="1:7" ht="21" customHeight="1">
      <c r="A30" s="5">
        <v>16</v>
      </c>
      <c r="B30" s="9" t="s">
        <v>6</v>
      </c>
      <c r="C30" s="35">
        <v>83136.9</v>
      </c>
      <c r="D30" s="35">
        <v>83136.9</v>
      </c>
      <c r="E30" s="35">
        <v>83136.9</v>
      </c>
      <c r="F30" s="35">
        <v>83136.9</v>
      </c>
      <c r="G30" s="17"/>
    </row>
    <row r="31" spans="1:7" ht="21" customHeight="1">
      <c r="A31" s="5">
        <v>17</v>
      </c>
      <c r="B31" s="9" t="s">
        <v>35</v>
      </c>
      <c r="C31" s="35">
        <v>11825</v>
      </c>
      <c r="D31" s="35">
        <v>11825</v>
      </c>
      <c r="E31" s="35">
        <v>11825</v>
      </c>
      <c r="F31" s="35">
        <v>11825</v>
      </c>
      <c r="G31" s="17"/>
    </row>
    <row r="32" spans="1:7" ht="21" customHeight="1">
      <c r="A32" s="54" t="s">
        <v>17</v>
      </c>
      <c r="B32" s="55"/>
      <c r="C32" s="14">
        <f>C26+C29</f>
        <v>1090164</v>
      </c>
      <c r="D32" s="14">
        <f>D26+D29</f>
        <v>1156523.7</v>
      </c>
      <c r="E32" s="14">
        <f>E26+E29</f>
        <v>611204.5</v>
      </c>
      <c r="F32" s="14">
        <f>F26+F29</f>
        <v>601138.6</v>
      </c>
      <c r="G32" s="6">
        <f>F32/E32*100</f>
        <v>98.35310440286352</v>
      </c>
    </row>
    <row r="33" ht="13.5" customHeight="1">
      <c r="B33" s="4" t="s">
        <v>4</v>
      </c>
    </row>
    <row r="34" ht="13.5" customHeight="1">
      <c r="B34" s="4"/>
    </row>
    <row r="35" ht="13.5" customHeight="1">
      <c r="B35" s="4"/>
    </row>
    <row r="36" spans="1:7" ht="20.25" customHeight="1">
      <c r="A36" s="56" t="s">
        <v>36</v>
      </c>
      <c r="B36" s="56"/>
      <c r="C36" s="56"/>
      <c r="D36" s="56"/>
      <c r="E36" s="56"/>
      <c r="F36" s="56"/>
      <c r="G36" s="56"/>
    </row>
  </sheetData>
  <sheetProtection/>
  <mergeCells count="14">
    <mergeCell ref="E1:G1"/>
    <mergeCell ref="E2:G2"/>
    <mergeCell ref="B3:G3"/>
    <mergeCell ref="B4:G4"/>
    <mergeCell ref="A5:G5"/>
    <mergeCell ref="A6:G6"/>
    <mergeCell ref="A32:B32"/>
    <mergeCell ref="A36:G36"/>
    <mergeCell ref="C8:C9"/>
    <mergeCell ref="E8:G8"/>
    <mergeCell ref="A9:B9"/>
    <mergeCell ref="A17:B17"/>
    <mergeCell ref="A18:G18"/>
    <mergeCell ref="A26:B2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G28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4.00390625" style="22" customWidth="1"/>
    <col min="2" max="2" width="41.140625" style="22" customWidth="1"/>
    <col min="3" max="4" width="13.421875" style="22" customWidth="1"/>
    <col min="5" max="5" width="13.57421875" style="22" customWidth="1"/>
    <col min="6" max="6" width="13.28125" style="22" customWidth="1"/>
    <col min="7" max="7" width="12.7109375" style="22" customWidth="1"/>
    <col min="8" max="16384" width="9.140625" style="22" customWidth="1"/>
  </cols>
  <sheetData>
    <row r="2" spans="2:7" ht="15">
      <c r="B2" s="23"/>
      <c r="C2" s="51" t="s">
        <v>32</v>
      </c>
      <c r="D2" s="51"/>
      <c r="E2" s="51"/>
      <c r="F2" s="51"/>
      <c r="G2" s="51"/>
    </row>
    <row r="3" spans="1:7" s="12" customFormat="1" ht="15">
      <c r="A3" s="22"/>
      <c r="B3" s="22"/>
      <c r="C3" s="51" t="s">
        <v>25</v>
      </c>
      <c r="D3" s="51"/>
      <c r="E3" s="51"/>
      <c r="F3" s="51"/>
      <c r="G3" s="51"/>
    </row>
    <row r="4" spans="1:7" ht="15">
      <c r="A4" s="51" t="s">
        <v>53</v>
      </c>
      <c r="B4" s="51"/>
      <c r="C4" s="51"/>
      <c r="D4" s="51"/>
      <c r="E4" s="51"/>
      <c r="F4" s="51"/>
      <c r="G4" s="51"/>
    </row>
    <row r="5" spans="1:7" ht="15">
      <c r="A5" s="51" t="s">
        <v>55</v>
      </c>
      <c r="B5" s="51"/>
      <c r="C5" s="51"/>
      <c r="D5" s="51"/>
      <c r="E5" s="51"/>
      <c r="F5" s="51"/>
      <c r="G5" s="51"/>
    </row>
    <row r="6" spans="1:7" ht="46.5" customHeight="1">
      <c r="A6" s="53" t="s">
        <v>58</v>
      </c>
      <c r="B6" s="53"/>
      <c r="C6" s="53"/>
      <c r="D6" s="53"/>
      <c r="E6" s="53"/>
      <c r="F6" s="53"/>
      <c r="G6" s="53"/>
    </row>
    <row r="7" spans="3:4" ht="18" customHeight="1">
      <c r="C7" s="24"/>
      <c r="D7" s="34"/>
    </row>
    <row r="8" spans="1:7" ht="19.5" customHeight="1">
      <c r="A8" s="71" t="s">
        <v>12</v>
      </c>
      <c r="B8" s="65" t="s">
        <v>15</v>
      </c>
      <c r="C8" s="65" t="s">
        <v>29</v>
      </c>
      <c r="D8" s="65" t="s">
        <v>45</v>
      </c>
      <c r="E8" s="67" t="s">
        <v>57</v>
      </c>
      <c r="F8" s="68"/>
      <c r="G8" s="69"/>
    </row>
    <row r="9" spans="1:7" ht="41.25" customHeight="1">
      <c r="A9" s="72"/>
      <c r="B9" s="66"/>
      <c r="C9" s="66"/>
      <c r="D9" s="70"/>
      <c r="E9" s="48" t="s">
        <v>52</v>
      </c>
      <c r="F9" s="25" t="s">
        <v>27</v>
      </c>
      <c r="G9" s="1" t="s">
        <v>28</v>
      </c>
    </row>
    <row r="10" spans="1:7" ht="28.5" customHeight="1">
      <c r="A10" s="26">
        <v>1</v>
      </c>
      <c r="B10" s="27" t="s">
        <v>7</v>
      </c>
      <c r="C10" s="28">
        <v>266274.3</v>
      </c>
      <c r="D10" s="28">
        <v>266274.3</v>
      </c>
      <c r="E10" s="28">
        <v>133137.1</v>
      </c>
      <c r="F10" s="29">
        <v>90944.8</v>
      </c>
      <c r="G10" s="17">
        <f>F10/E10*100</f>
        <v>68.30913396791728</v>
      </c>
    </row>
    <row r="11" spans="1:7" ht="74.25" customHeight="1">
      <c r="A11" s="26">
        <v>2</v>
      </c>
      <c r="B11" s="30" t="s">
        <v>56</v>
      </c>
      <c r="C11" s="31">
        <v>337253.9</v>
      </c>
      <c r="D11" s="31">
        <v>337253.9</v>
      </c>
      <c r="E11" s="31">
        <v>168627</v>
      </c>
      <c r="F11" s="29">
        <v>120154.3</v>
      </c>
      <c r="G11" s="17">
        <f>F11/E11*100</f>
        <v>71.2544847503662</v>
      </c>
    </row>
    <row r="12" spans="1:7" ht="24.75" customHeight="1">
      <c r="A12" s="73">
        <v>3</v>
      </c>
      <c r="B12" s="30" t="s">
        <v>38</v>
      </c>
      <c r="C12" s="14">
        <f>C13+C14+C15</f>
        <v>81549.2</v>
      </c>
      <c r="D12" s="14">
        <f>D13+D14+D15</f>
        <v>81549.2</v>
      </c>
      <c r="E12" s="14">
        <f>E13+E14+E15</f>
        <v>40774.2</v>
      </c>
      <c r="F12" s="14">
        <f>F13+F14+F15</f>
        <v>24053.300000000003</v>
      </c>
      <c r="G12" s="17">
        <f>F12/E12*100</f>
        <v>58.99147009628639</v>
      </c>
    </row>
    <row r="13" spans="1:7" ht="24.75" customHeight="1">
      <c r="A13" s="74"/>
      <c r="B13" s="30" t="s">
        <v>39</v>
      </c>
      <c r="C13" s="28">
        <v>12764.1</v>
      </c>
      <c r="D13" s="28">
        <v>12764.1</v>
      </c>
      <c r="E13" s="28">
        <v>6382.1</v>
      </c>
      <c r="F13" s="29">
        <v>5414.2</v>
      </c>
      <c r="G13" s="17">
        <f>F13/E13*100</f>
        <v>84.83414550069726</v>
      </c>
    </row>
    <row r="14" spans="1:7" ht="24.75" customHeight="1">
      <c r="A14" s="74"/>
      <c r="B14" s="30" t="s">
        <v>40</v>
      </c>
      <c r="C14" s="28">
        <v>57785.1</v>
      </c>
      <c r="D14" s="28">
        <v>57785.1</v>
      </c>
      <c r="E14" s="28">
        <v>28892.1</v>
      </c>
      <c r="F14" s="29">
        <v>15818.7</v>
      </c>
      <c r="G14" s="17">
        <f aca="true" t="shared" si="0" ref="G14:G22">F14/E14*100</f>
        <v>54.75095268256721</v>
      </c>
    </row>
    <row r="15" spans="1:7" ht="21" customHeight="1">
      <c r="A15" s="75"/>
      <c r="B15" s="30" t="s">
        <v>47</v>
      </c>
      <c r="C15" s="28">
        <v>11000</v>
      </c>
      <c r="D15" s="28">
        <v>11000</v>
      </c>
      <c r="E15" s="28">
        <v>5500</v>
      </c>
      <c r="F15" s="29">
        <v>2820.4</v>
      </c>
      <c r="G15" s="17">
        <f t="shared" si="0"/>
        <v>51.28</v>
      </c>
    </row>
    <row r="16" spans="1:7" ht="29.25" customHeight="1">
      <c r="A16" s="26">
        <v>4</v>
      </c>
      <c r="B16" s="49" t="s">
        <v>21</v>
      </c>
      <c r="C16" s="28">
        <v>280429.9</v>
      </c>
      <c r="D16" s="28">
        <v>280429.9</v>
      </c>
      <c r="E16" s="28">
        <v>140215</v>
      </c>
      <c r="F16" s="31">
        <v>90604.7</v>
      </c>
      <c r="G16" s="17">
        <f t="shared" si="0"/>
        <v>64.61840744570837</v>
      </c>
    </row>
    <row r="17" spans="1:7" ht="24.75" customHeight="1">
      <c r="A17" s="26">
        <v>5</v>
      </c>
      <c r="B17" s="30" t="s">
        <v>8</v>
      </c>
      <c r="C17" s="28">
        <v>6000</v>
      </c>
      <c r="D17" s="28">
        <v>6000</v>
      </c>
      <c r="E17" s="28">
        <v>3000</v>
      </c>
      <c r="F17" s="31">
        <v>2329.5</v>
      </c>
      <c r="G17" s="17">
        <f t="shared" si="0"/>
        <v>77.64999999999999</v>
      </c>
    </row>
    <row r="18" spans="1:7" ht="34.5" customHeight="1">
      <c r="A18" s="26">
        <v>6</v>
      </c>
      <c r="B18" s="30" t="s">
        <v>30</v>
      </c>
      <c r="C18" s="28">
        <v>30000</v>
      </c>
      <c r="D18" s="28">
        <v>78414</v>
      </c>
      <c r="E18" s="28">
        <v>78414</v>
      </c>
      <c r="F18" s="31">
        <v>78414</v>
      </c>
      <c r="G18" s="17">
        <f t="shared" si="0"/>
        <v>100</v>
      </c>
    </row>
    <row r="19" spans="1:7" ht="33.75" customHeight="1">
      <c r="A19" s="26">
        <v>7</v>
      </c>
      <c r="B19" s="30" t="s">
        <v>31</v>
      </c>
      <c r="C19" s="28">
        <v>1880</v>
      </c>
      <c r="D19" s="28">
        <v>1880</v>
      </c>
      <c r="E19" s="28">
        <v>1255.8</v>
      </c>
      <c r="F19" s="31">
        <v>1255.8</v>
      </c>
      <c r="G19" s="17">
        <f t="shared" si="0"/>
        <v>100</v>
      </c>
    </row>
    <row r="20" spans="1:7" ht="36" customHeight="1">
      <c r="A20" s="26">
        <v>8</v>
      </c>
      <c r="B20" s="30" t="s">
        <v>9</v>
      </c>
      <c r="C20" s="28">
        <v>5396.7</v>
      </c>
      <c r="D20" s="35">
        <v>5474.3</v>
      </c>
      <c r="E20" s="28">
        <v>2737.2</v>
      </c>
      <c r="F20" s="29">
        <v>2009.4</v>
      </c>
      <c r="G20" s="17">
        <f t="shared" si="0"/>
        <v>73.41078474353354</v>
      </c>
    </row>
    <row r="21" spans="1:7" ht="30" customHeight="1">
      <c r="A21" s="26">
        <v>9</v>
      </c>
      <c r="B21" s="30" t="s">
        <v>19</v>
      </c>
      <c r="C21" s="28">
        <v>18040</v>
      </c>
      <c r="D21" s="28">
        <v>35434.2</v>
      </c>
      <c r="E21" s="28">
        <v>17717</v>
      </c>
      <c r="F21" s="29">
        <v>15419.2</v>
      </c>
      <c r="G21" s="17">
        <f t="shared" si="0"/>
        <v>87.03053564373201</v>
      </c>
    </row>
    <row r="22" spans="1:7" ht="30" customHeight="1">
      <c r="A22" s="26">
        <v>10</v>
      </c>
      <c r="B22" s="30" t="s">
        <v>10</v>
      </c>
      <c r="C22" s="28">
        <v>6840</v>
      </c>
      <c r="D22" s="28">
        <v>6840</v>
      </c>
      <c r="E22" s="28">
        <v>3420</v>
      </c>
      <c r="F22" s="29">
        <v>736.3</v>
      </c>
      <c r="G22" s="17">
        <f t="shared" si="0"/>
        <v>21.52923976608187</v>
      </c>
    </row>
    <row r="23" spans="1:7" ht="30" customHeight="1">
      <c r="A23" s="26">
        <v>11</v>
      </c>
      <c r="B23" s="30" t="s">
        <v>42</v>
      </c>
      <c r="C23" s="28">
        <v>56500</v>
      </c>
      <c r="D23" s="28">
        <v>29745.9</v>
      </c>
      <c r="E23" s="28">
        <v>29745.9</v>
      </c>
      <c r="F23" s="31">
        <v>17739</v>
      </c>
      <c r="G23" s="17">
        <f>F23/E23*100</f>
        <v>59.635109376418264</v>
      </c>
    </row>
    <row r="24" spans="1:7" ht="24.75" customHeight="1">
      <c r="A24" s="26">
        <v>12</v>
      </c>
      <c r="B24" s="22" t="s">
        <v>49</v>
      </c>
      <c r="C24" s="39"/>
      <c r="D24" s="39"/>
      <c r="E24" s="39"/>
      <c r="F24" s="40"/>
      <c r="G24" s="17"/>
    </row>
    <row r="25" spans="1:7" ht="25.5" customHeight="1">
      <c r="A25" s="54" t="s">
        <v>11</v>
      </c>
      <c r="B25" s="55"/>
      <c r="C25" s="14">
        <f>C10+C11+C12+C16+C17+C18+C19+C20+C21+C22+C23</f>
        <v>1090164</v>
      </c>
      <c r="D25" s="14">
        <f>D10+D11+D12+D16+D17+D18+D19+D20+D21+D22+D23</f>
        <v>1129295.6999999997</v>
      </c>
      <c r="E25" s="14">
        <f>E10+E11+E12+E16+E17+E18+E19+E20+E21+E22+E23</f>
        <v>619043.2000000001</v>
      </c>
      <c r="F25" s="14">
        <f>F10+F11+F12+F16+F17+F18+F19+F20+F21+F22+F23</f>
        <v>443660.30000000005</v>
      </c>
      <c r="G25" s="17">
        <f>F25/E25*100</f>
        <v>71.66871391205008</v>
      </c>
    </row>
    <row r="26" spans="1:2" ht="25.5" customHeight="1">
      <c r="A26" s="32"/>
      <c r="B26" s="11"/>
    </row>
    <row r="27" spans="1:2" ht="15.75" customHeight="1">
      <c r="A27" s="32"/>
      <c r="B27" s="11"/>
    </row>
    <row r="28" spans="1:7" ht="20.25" customHeight="1">
      <c r="A28" s="56" t="s">
        <v>37</v>
      </c>
      <c r="B28" s="56"/>
      <c r="C28" s="56"/>
      <c r="D28" s="56"/>
      <c r="E28" s="56"/>
      <c r="F28" s="56"/>
      <c r="G28" s="56"/>
    </row>
  </sheetData>
  <sheetProtection/>
  <mergeCells count="13">
    <mergeCell ref="D8:D9"/>
    <mergeCell ref="E8:G8"/>
    <mergeCell ref="A12:A15"/>
    <mergeCell ref="A25:B25"/>
    <mergeCell ref="A28:G28"/>
    <mergeCell ref="C2:G2"/>
    <mergeCell ref="C3:G3"/>
    <mergeCell ref="A4:G4"/>
    <mergeCell ref="A5:G5"/>
    <mergeCell ref="A6:G6"/>
    <mergeCell ref="A8:A9"/>
    <mergeCell ref="B8:B9"/>
    <mergeCell ref="C8:C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2019-09-21T10:58:36Z</cp:lastPrinted>
  <dcterms:created xsi:type="dcterms:W3CDTF">2009-02-26T21:08:53Z</dcterms:created>
  <dcterms:modified xsi:type="dcterms:W3CDTF">2020-06-26T13:08:12Z</dcterms:modified>
  <cp:category/>
  <cp:version/>
  <cp:contentType/>
  <cp:contentStatus/>
</cp:coreProperties>
</file>