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Hav.-1 -2016.-tarekan" sheetId="1" r:id="rId1"/>
    <sheet name="2016-Hav.2-gorc.das.-tarekan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<sst xmlns="http://schemas.openxmlformats.org/spreadsheetml/2006/main" count="65" uniqueCount="56">
  <si>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</si>
  <si>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</si>
  <si>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</si>
  <si>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</si>
  <si>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r>
      <t xml:space="preserve">                       </t>
    </r>
    <r>
      <rPr>
        <i/>
        <sz val="10"/>
        <rFont val="Arial Armenian"/>
        <family val="2"/>
      </rPr>
      <t xml:space="preserve">                                      </t>
    </r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</si>
  <si>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</si>
  <si>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</si>
  <si>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</si>
  <si>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</si>
  <si>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</si>
  <si>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</si>
  <si>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</si>
  <si>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</si>
  <si>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</si>
  <si>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</si>
  <si>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</si>
  <si>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</si>
  <si>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</si>
  <si>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>²¼¶²ÚÆÜ Üì²¶²ð²ÜÜºð</t>
  </si>
  <si>
    <t xml:space="preserve"> ì²ðÒ²ìÖ²ðÜºð </t>
  </si>
  <si>
    <t xml:space="preserve">îºÔ²Î²Ü   ìÖ²ð </t>
  </si>
  <si>
    <t>ÀÜ¸Ð²Üàôð ´ÜàôÚÂÆ Ð²Üð²ÚÆÜ Ì²è²ÚàôÂÚàôÜ</t>
  </si>
  <si>
    <t>ÀÝÃ³óÇÏ  ëáõµí»ÝóÇ³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</si>
  <si>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</si>
  <si>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</si>
  <si>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</si>
  <si>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</si>
  <si>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</si>
  <si>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</si>
  <si>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</si>
  <si>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äÉ³Ý</t>
  </si>
  <si>
    <t>ö³ëï³óÇ</t>
  </si>
  <si>
    <t>Î³ï.%</t>
  </si>
  <si>
    <t xml:space="preserve">î³ñ»Ï³Ý Ü³Ë³ï»ëí³Í Í³Ëë             /Ñ³½.¹ñ³Ù/                    </t>
  </si>
  <si>
    <t>¸ñ³Ù³ßÝáñÑ</t>
  </si>
  <si>
    <t>Ð²Ø²ÚÜøÆ öàÔàòÜºðÆ ÀÜÂ²òÆÎ ìºð²Üàðà¶àôØ</t>
  </si>
  <si>
    <t>Ð²Ø²ÚÜøÆ öàÔàòÜºðÆ Èàôê²ìàðàôØ</t>
  </si>
  <si>
    <t>Ð²Ø²ÚÜøÆ öàÔàòÜºðÆ Î²äÆî²È ìºð²Üàðà¶àôØ</t>
  </si>
  <si>
    <t>Ð³í»Éí³Í  2</t>
  </si>
  <si>
    <t>ԱՅԼ  ԵԿԱՄՈՒՏՆԵՐ</t>
  </si>
  <si>
    <t>îºÔ²Î²Ü  îàôðø</t>
  </si>
  <si>
    <t xml:space="preserve">ÐàÔÆ ºì  ¶àôÚøÆ  úî²ðàôØÆò  Øàôîøºð       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</si>
  <si>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</si>
  <si>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</si>
  <si>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</si>
  <si>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2016Ã. ï³ñ»Ï³Ý</t>
  </si>
  <si>
    <t>ՄՇԱԿՈՒՅԹԱՅԻՆ ԾԱՌ որից</t>
  </si>
  <si>
    <t>Գրադարան</t>
  </si>
  <si>
    <t>ՀԱՆԳԻՍՏԻ ՍՊՈՐՏԻ ԾԱՌ/զբոսայգի, մարզադպ.</t>
  </si>
  <si>
    <t xml:space="preserve">                            ³í³·³Ýáõ 2017 Ãí³Ï³ÝÇ </t>
  </si>
  <si>
    <t xml:space="preserve">                մարտի 01-Ç  N -Ü  áñáßÙ³Ý</t>
  </si>
  <si>
    <t xml:space="preserve">Բերդ համայնքի 2016թ. տեղական բյուջեի ծախսերն  ըստ բյուջետային ծախսերի գործառնական դասակարգման                                                                                                          </t>
  </si>
  <si>
    <t xml:space="preserve">Բերդ համայնքի 2016 թվականի տարեկան  եկամուտների կատարման մասին     </t>
  </si>
  <si>
    <t>ԿՐԹՈՒԹՅՈՒՆ/մանկապարտեզ/</t>
  </si>
  <si>
    <t>Մշակույթի տուն</t>
  </si>
  <si>
    <t xml:space="preserve">Այլ մշակութային կազմակերպություն/երաժշտական,արվեստ, այլ/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</si>
</sst>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6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6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b/>
      <sz val="11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2" fontId="10" fillId="0" borderId="13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2" fontId="8" fillId="0" borderId="12" xfId="0" applyNumberFormat="1" applyFont="1" applyBorder="1" applyAlignment="1">
      <alignment/>
    </xf>
    <xf numFmtId="186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9" fillId="0" borderId="11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86" fontId="11" fillId="0" borderId="12" xfId="0" applyNumberFormat="1" applyFont="1" applyBorder="1" applyAlignment="1">
      <alignment/>
    </xf>
    <xf numFmtId="0" fontId="11" fillId="33" borderId="12" xfId="0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186" fontId="11" fillId="33" borderId="12" xfId="0" applyNumberFormat="1" applyFont="1" applyFill="1" applyBorder="1" applyAlignment="1">
      <alignment/>
    </xf>
    <xf numFmtId="186" fontId="9" fillId="0" borderId="12" xfId="0" applyNumberFormat="1" applyFont="1" applyBorder="1" applyAlignment="1">
      <alignment/>
    </xf>
    <xf numFmtId="2" fontId="11" fillId="33" borderId="12" xfId="0" applyNumberFormat="1" applyFont="1" applyFill="1" applyBorder="1" applyAlignment="1">
      <alignment/>
    </xf>
    <xf numFmtId="186" fontId="9" fillId="33" borderId="12" xfId="0" applyNumberFormat="1" applyFont="1" applyFill="1" applyBorder="1" applyAlignment="1">
      <alignment/>
    </xf>
    <xf numFmtId="2" fontId="11" fillId="0" borderId="12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 shrinkToFit="1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B27" sqref="B27"/>
    </sheetView>
  </sheetViews>
  <sheetFormatPr defaultColWidth="9.140625" defaultRowHeight="12.75"/>
  <cols>
    <col min="1" max="1" width="4.28125" style="2" customWidth="1"/>
    <col min="2" max="2" width="40.57421875" style="2" customWidth="1"/>
    <col min="3" max="3" width="14.8515625" style="2" customWidth="1"/>
    <col min="4" max="4" width="13.8515625" style="2" customWidth="1"/>
    <col min="5" max="5" width="14.00390625" style="2" customWidth="1"/>
    <col min="6" max="6" width="10.140625" style="2" bestFit="1" customWidth="1"/>
    <col min="7" max="16384" width="9.140625" style="2" customWidth="1"/>
  </cols>
  <sheetData>
    <row r="1" spans="2:10" ht="12.75">
      <c r="B1" s="10"/>
      <c r="C1" s="10"/>
      <c r="D1" s="50" t="s">
        <v>23</v>
      </c>
      <c r="E1" s="50"/>
      <c r="F1" s="50"/>
      <c r="G1" s="9"/>
      <c r="H1" s="9"/>
      <c r="I1" s="9"/>
      <c r="J1" s="9"/>
    </row>
    <row r="2" spans="2:10" ht="15">
      <c r="B2" s="10"/>
      <c r="C2" s="10"/>
      <c r="D2" s="51" t="s">
        <v>28</v>
      </c>
      <c r="E2" s="51"/>
      <c r="F2" s="51"/>
      <c r="G2" s="7"/>
      <c r="H2" s="7"/>
      <c r="I2" s="7"/>
      <c r="J2" s="7"/>
    </row>
    <row r="3" spans="2:10" ht="15">
      <c r="B3" s="51" t="s">
        <v>49</v>
      </c>
      <c r="C3" s="51"/>
      <c r="D3" s="51"/>
      <c r="E3" s="51"/>
      <c r="F3" s="51"/>
      <c r="G3" s="7"/>
      <c r="H3" s="7"/>
      <c r="I3" s="7"/>
      <c r="J3" s="7"/>
    </row>
    <row r="4" spans="2:10" ht="15">
      <c r="B4" s="51" t="s">
        <v>50</v>
      </c>
      <c r="C4" s="51"/>
      <c r="D4" s="51"/>
      <c r="E4" s="51"/>
      <c r="F4" s="51"/>
      <c r="G4" s="7"/>
      <c r="H4" s="7"/>
      <c r="I4" s="7"/>
      <c r="J4" s="7"/>
    </row>
    <row r="5" spans="1:6" ht="22.5" customHeight="1">
      <c r="A5" s="52"/>
      <c r="B5" s="52"/>
      <c r="C5" s="52"/>
      <c r="D5" s="52"/>
      <c r="E5" s="52"/>
      <c r="F5" s="52"/>
    </row>
    <row r="6" spans="1:6" ht="27" customHeight="1">
      <c r="A6" s="53" t="s">
        <v>52</v>
      </c>
      <c r="B6" s="53"/>
      <c r="C6" s="53"/>
      <c r="D6" s="53"/>
      <c r="E6" s="53"/>
      <c r="F6" s="53"/>
    </row>
    <row r="7" ht="13.5" customHeight="1">
      <c r="B7" s="1"/>
    </row>
    <row r="8" spans="1:6" ht="24.75" customHeight="1">
      <c r="A8" s="12" t="s">
        <v>12</v>
      </c>
      <c r="B8" s="13" t="s">
        <v>26</v>
      </c>
      <c r="C8" s="44" t="s">
        <v>29</v>
      </c>
      <c r="D8" s="46" t="s">
        <v>45</v>
      </c>
      <c r="E8" s="47"/>
      <c r="F8" s="48"/>
    </row>
    <row r="9" spans="1:6" ht="18.75" customHeight="1">
      <c r="A9" s="39" t="s">
        <v>13</v>
      </c>
      <c r="B9" s="40"/>
      <c r="C9" s="45"/>
      <c r="D9" s="14" t="s">
        <v>30</v>
      </c>
      <c r="E9" s="11" t="s">
        <v>31</v>
      </c>
      <c r="F9" s="14" t="s">
        <v>32</v>
      </c>
    </row>
    <row r="10" spans="1:6" ht="22.5" customHeight="1">
      <c r="A10" s="12">
        <v>1</v>
      </c>
      <c r="B10" s="15" t="s">
        <v>16</v>
      </c>
      <c r="C10" s="16">
        <v>5000</v>
      </c>
      <c r="D10" s="16">
        <v>5000</v>
      </c>
      <c r="E10" s="16">
        <v>5058.1</v>
      </c>
      <c r="F10" s="16">
        <f>E10/D10*100</f>
        <v>101.16199999999999</v>
      </c>
    </row>
    <row r="11" spans="1:6" ht="22.5" customHeight="1">
      <c r="A11" s="12">
        <v>2</v>
      </c>
      <c r="B11" s="17" t="s">
        <v>0</v>
      </c>
      <c r="C11" s="16">
        <v>18000</v>
      </c>
      <c r="D11" s="16">
        <v>18000</v>
      </c>
      <c r="E11" s="16">
        <v>21253.9</v>
      </c>
      <c r="F11" s="16">
        <f aca="true" t="shared" si="0" ref="F11:F25">E11/D11*100</f>
        <v>118.07722222222223</v>
      </c>
    </row>
    <row r="12" spans="1:6" ht="22.5" customHeight="1">
      <c r="A12" s="12">
        <v>3</v>
      </c>
      <c r="B12" s="17" t="s">
        <v>1</v>
      </c>
      <c r="C12" s="16">
        <v>5000</v>
      </c>
      <c r="D12" s="16">
        <v>5000</v>
      </c>
      <c r="E12" s="16">
        <v>6158.3</v>
      </c>
      <c r="F12" s="16">
        <f t="shared" si="0"/>
        <v>123.166</v>
      </c>
    </row>
    <row r="13" spans="1:6" ht="22.5" customHeight="1">
      <c r="A13" s="12">
        <v>4</v>
      </c>
      <c r="B13" s="17" t="s">
        <v>40</v>
      </c>
      <c r="C13" s="16">
        <v>2700</v>
      </c>
      <c r="D13" s="16">
        <v>2700</v>
      </c>
      <c r="E13" s="16">
        <v>2736.7</v>
      </c>
      <c r="F13" s="16">
        <f t="shared" si="0"/>
        <v>101.35925925925926</v>
      </c>
    </row>
    <row r="14" spans="1:6" ht="22.5" customHeight="1">
      <c r="A14" s="12">
        <v>5</v>
      </c>
      <c r="B14" s="17" t="s">
        <v>39</v>
      </c>
      <c r="C14" s="16">
        <v>1800</v>
      </c>
      <c r="D14" s="16">
        <v>1800</v>
      </c>
      <c r="E14" s="16">
        <v>1563</v>
      </c>
      <c r="F14" s="16">
        <f t="shared" si="0"/>
        <v>86.83333333333333</v>
      </c>
    </row>
    <row r="15" spans="1:6" ht="22.5" customHeight="1">
      <c r="A15" s="12">
        <v>6</v>
      </c>
      <c r="B15" s="17" t="s">
        <v>19</v>
      </c>
      <c r="C15" s="16">
        <v>7500</v>
      </c>
      <c r="D15" s="16">
        <v>7500</v>
      </c>
      <c r="E15" s="16">
        <v>8102.2</v>
      </c>
      <c r="F15" s="16">
        <f t="shared" si="0"/>
        <v>108.02933333333333</v>
      </c>
    </row>
    <row r="16" spans="1:6" ht="22.5" customHeight="1">
      <c r="A16" s="12">
        <v>7</v>
      </c>
      <c r="B16" s="17" t="s">
        <v>20</v>
      </c>
      <c r="C16" s="16">
        <v>11000</v>
      </c>
      <c r="D16" s="16">
        <v>11000</v>
      </c>
      <c r="E16" s="16">
        <v>10676</v>
      </c>
      <c r="F16" s="16">
        <f t="shared" si="0"/>
        <v>97.05454545454546</v>
      </c>
    </row>
    <row r="17" spans="1:6" ht="22.5" customHeight="1">
      <c r="A17" s="12">
        <v>8</v>
      </c>
      <c r="B17" s="17" t="s">
        <v>41</v>
      </c>
      <c r="C17" s="16">
        <v>6000</v>
      </c>
      <c r="D17" s="16">
        <v>6000</v>
      </c>
      <c r="E17" s="16">
        <v>4117.4</v>
      </c>
      <c r="F17" s="16">
        <f t="shared" si="0"/>
        <v>68.62333333333332</v>
      </c>
    </row>
    <row r="18" spans="1:6" ht="20.25" customHeight="1">
      <c r="A18" s="54" t="s">
        <v>11</v>
      </c>
      <c r="B18" s="55"/>
      <c r="C18" s="18">
        <f>SUM(C10:C17)</f>
        <v>57000</v>
      </c>
      <c r="D18" s="18">
        <f>SUM(D10:D17)</f>
        <v>57000</v>
      </c>
      <c r="E18" s="18">
        <f>SUM(E10:E17)</f>
        <v>59665.6</v>
      </c>
      <c r="F18" s="19">
        <f t="shared" si="0"/>
        <v>104.67649122807016</v>
      </c>
    </row>
    <row r="19" spans="1:9" ht="21" customHeight="1">
      <c r="A19" s="41" t="s">
        <v>25</v>
      </c>
      <c r="B19" s="42"/>
      <c r="C19" s="42"/>
      <c r="D19" s="42"/>
      <c r="E19" s="42"/>
      <c r="F19" s="43"/>
      <c r="I19" s="2" t="s">
        <v>27</v>
      </c>
    </row>
    <row r="20" spans="1:6" ht="18" customHeight="1">
      <c r="A20" s="12">
        <v>9</v>
      </c>
      <c r="B20" s="17" t="s">
        <v>2</v>
      </c>
      <c r="C20" s="16">
        <v>138734.8</v>
      </c>
      <c r="D20" s="16">
        <v>138734.8</v>
      </c>
      <c r="E20" s="16">
        <v>138734.8</v>
      </c>
      <c r="F20" s="16">
        <f t="shared" si="0"/>
        <v>100</v>
      </c>
    </row>
    <row r="21" spans="1:6" ht="18" customHeight="1">
      <c r="A21" s="12">
        <v>10</v>
      </c>
      <c r="B21" s="17" t="s">
        <v>3</v>
      </c>
      <c r="C21" s="16">
        <v>5342.9</v>
      </c>
      <c r="D21" s="16">
        <v>5342.9</v>
      </c>
      <c r="E21" s="16">
        <v>5342.9</v>
      </c>
      <c r="F21" s="16">
        <f t="shared" si="0"/>
        <v>100</v>
      </c>
    </row>
    <row r="22" spans="1:6" ht="18" customHeight="1">
      <c r="A22" s="12">
        <v>11</v>
      </c>
      <c r="B22" s="17" t="s">
        <v>18</v>
      </c>
      <c r="C22" s="16">
        <v>4534.5</v>
      </c>
      <c r="D22" s="16">
        <v>4534.5</v>
      </c>
      <c r="E22" s="16">
        <v>4534.5</v>
      </c>
      <c r="F22" s="16">
        <f t="shared" si="0"/>
        <v>100</v>
      </c>
    </row>
    <row r="23" spans="1:6" ht="18" customHeight="1">
      <c r="A23" s="12">
        <v>12</v>
      </c>
      <c r="B23" s="17" t="s">
        <v>22</v>
      </c>
      <c r="C23" s="16">
        <v>20000</v>
      </c>
      <c r="D23" s="16">
        <v>20000</v>
      </c>
      <c r="E23" s="16">
        <v>19980.1</v>
      </c>
      <c r="F23" s="16">
        <f t="shared" si="0"/>
        <v>99.9005</v>
      </c>
    </row>
    <row r="24" spans="1:6" ht="18" customHeight="1">
      <c r="A24" s="12">
        <v>13</v>
      </c>
      <c r="B24" s="17" t="s">
        <v>34</v>
      </c>
      <c r="C24" s="16">
        <v>0</v>
      </c>
      <c r="D24" s="16">
        <v>0</v>
      </c>
      <c r="E24" s="16">
        <v>0</v>
      </c>
      <c r="F24" s="16">
        <v>0</v>
      </c>
    </row>
    <row r="25" spans="1:6" ht="18.75" customHeight="1">
      <c r="A25" s="54" t="s">
        <v>14</v>
      </c>
      <c r="B25" s="55"/>
      <c r="C25" s="20">
        <f>SUM(C20:C24)</f>
        <v>168612.19999999998</v>
      </c>
      <c r="D25" s="20">
        <f>SUM(D20:D24)</f>
        <v>168612.19999999998</v>
      </c>
      <c r="E25" s="20">
        <f>SUM(E20:E24)</f>
        <v>168592.3</v>
      </c>
      <c r="F25" s="16">
        <f t="shared" si="0"/>
        <v>99.98819776979366</v>
      </c>
    </row>
    <row r="26" spans="1:6" ht="21" customHeight="1">
      <c r="A26" s="12">
        <v>14</v>
      </c>
      <c r="B26" s="21" t="s">
        <v>5</v>
      </c>
      <c r="C26" s="20">
        <f>C27+C28</f>
        <v>4674.4</v>
      </c>
      <c r="D26" s="20">
        <f>D27+D28</f>
        <v>4674.4</v>
      </c>
      <c r="E26" s="22">
        <f>E27+E28</f>
        <v>4674.8</v>
      </c>
      <c r="F26" s="23"/>
    </row>
    <row r="27" spans="1:6" ht="21" customHeight="1">
      <c r="A27" s="12">
        <v>15</v>
      </c>
      <c r="B27" s="24" t="s">
        <v>6</v>
      </c>
      <c r="C27" s="16">
        <v>3208.5</v>
      </c>
      <c r="D27" s="25">
        <v>3208.5</v>
      </c>
      <c r="E27" s="22">
        <v>3208.9</v>
      </c>
      <c r="F27" s="23"/>
    </row>
    <row r="28" spans="1:6" ht="21" customHeight="1">
      <c r="A28" s="12">
        <v>16</v>
      </c>
      <c r="B28" s="24" t="s">
        <v>42</v>
      </c>
      <c r="C28" s="16">
        <v>1465.9</v>
      </c>
      <c r="D28" s="25">
        <v>1465.9</v>
      </c>
      <c r="E28" s="22">
        <v>1465.9</v>
      </c>
      <c r="F28" s="23"/>
    </row>
    <row r="29" spans="1:6" ht="21" customHeight="1">
      <c r="A29" s="39" t="s">
        <v>17</v>
      </c>
      <c r="B29" s="40"/>
      <c r="C29" s="20">
        <f>C18+C25+C26</f>
        <v>230286.59999999998</v>
      </c>
      <c r="D29" s="20">
        <f>D18+D25+D26</f>
        <v>230286.59999999998</v>
      </c>
      <c r="E29" s="20">
        <f>E18+E25+E26</f>
        <v>232932.69999999998</v>
      </c>
      <c r="F29" s="20">
        <f>E29/D29*100</f>
        <v>101.14904644907693</v>
      </c>
    </row>
    <row r="30" ht="13.5" customHeight="1">
      <c r="B30" s="4" t="s">
        <v>4</v>
      </c>
    </row>
    <row r="31" ht="13.5" customHeight="1">
      <c r="B31" s="4"/>
    </row>
    <row r="32" ht="13.5" customHeight="1">
      <c r="B32" s="4"/>
    </row>
    <row r="33" spans="1:6" ht="20.25" customHeight="1">
      <c r="A33" s="49" t="s">
        <v>43</v>
      </c>
      <c r="B33" s="49"/>
      <c r="C33" s="49"/>
      <c r="D33" s="49"/>
      <c r="E33" s="49"/>
      <c r="F33" s="49"/>
    </row>
  </sheetData>
  <sheetProtection/>
  <mergeCells count="14">
    <mergeCell ref="A6:F6"/>
    <mergeCell ref="A18:B18"/>
    <mergeCell ref="A25:B25"/>
    <mergeCell ref="A29:B29"/>
    <mergeCell ref="A9:B9"/>
    <mergeCell ref="A19:F19"/>
    <mergeCell ref="C8:C9"/>
    <mergeCell ref="D8:F8"/>
    <mergeCell ref="A33:F33"/>
    <mergeCell ref="D1:F1"/>
    <mergeCell ref="D2:F2"/>
    <mergeCell ref="B3:F3"/>
    <mergeCell ref="B4:F4"/>
    <mergeCell ref="A5:F5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00390625" style="2" customWidth="1"/>
    <col min="2" max="2" width="46.00390625" style="2" customWidth="1"/>
    <col min="3" max="3" width="13.421875" style="2" customWidth="1"/>
    <col min="4" max="4" width="13.57421875" style="2" customWidth="1"/>
    <col min="5" max="5" width="13.421875" style="2" customWidth="1"/>
    <col min="6" max="6" width="9.8515625" style="2" customWidth="1"/>
    <col min="7" max="16384" width="9.140625" style="2" customWidth="1"/>
  </cols>
  <sheetData>
    <row r="1" ht="12.75">
      <c r="B1" s="1"/>
    </row>
    <row r="2" spans="2:6" ht="12.75">
      <c r="B2" s="3"/>
      <c r="C2" s="50" t="s">
        <v>38</v>
      </c>
      <c r="D2" s="50"/>
      <c r="E2" s="50"/>
      <c r="F2" s="50"/>
    </row>
    <row r="3" spans="1:6" s="7" customFormat="1" ht="15">
      <c r="A3" s="2"/>
      <c r="B3" s="10"/>
      <c r="C3" s="10"/>
      <c r="D3" s="51" t="s">
        <v>28</v>
      </c>
      <c r="E3" s="51"/>
      <c r="F3" s="51"/>
    </row>
    <row r="4" spans="1:6" ht="15">
      <c r="A4" s="7"/>
      <c r="B4" s="51" t="s">
        <v>49</v>
      </c>
      <c r="C4" s="51"/>
      <c r="D4" s="51"/>
      <c r="E4" s="51"/>
      <c r="F4" s="51"/>
    </row>
    <row r="5" spans="1:6" ht="15">
      <c r="A5" s="7"/>
      <c r="B5" s="51" t="s">
        <v>50</v>
      </c>
      <c r="C5" s="51"/>
      <c r="D5" s="51"/>
      <c r="E5" s="51"/>
      <c r="F5" s="51"/>
    </row>
    <row r="6" spans="1:6" ht="46.5" customHeight="1">
      <c r="A6" s="53" t="s">
        <v>51</v>
      </c>
      <c r="B6" s="53"/>
      <c r="C6" s="53"/>
      <c r="D6" s="53"/>
      <c r="E6" s="53"/>
      <c r="F6" s="53"/>
    </row>
    <row r="7" ht="18" customHeight="1">
      <c r="C7" s="8"/>
    </row>
    <row r="8" spans="1:6" ht="19.5" customHeight="1">
      <c r="A8" s="59" t="s">
        <v>12</v>
      </c>
      <c r="B8" s="61" t="s">
        <v>15</v>
      </c>
      <c r="C8" s="44" t="s">
        <v>33</v>
      </c>
      <c r="D8" s="46" t="s">
        <v>45</v>
      </c>
      <c r="E8" s="47"/>
      <c r="F8" s="48"/>
    </row>
    <row r="9" spans="1:6" ht="33.75" customHeight="1">
      <c r="A9" s="60"/>
      <c r="B9" s="62"/>
      <c r="C9" s="45"/>
      <c r="D9" s="26" t="s">
        <v>30</v>
      </c>
      <c r="E9" s="27" t="s">
        <v>31</v>
      </c>
      <c r="F9" s="28" t="s">
        <v>32</v>
      </c>
    </row>
    <row r="10" spans="1:6" ht="21.75" customHeight="1">
      <c r="A10" s="12">
        <v>1</v>
      </c>
      <c r="B10" s="29" t="s">
        <v>7</v>
      </c>
      <c r="C10" s="30">
        <v>55807</v>
      </c>
      <c r="D10" s="31">
        <v>51071.5</v>
      </c>
      <c r="E10" s="31">
        <v>51066.7</v>
      </c>
      <c r="F10" s="32">
        <f>E10/D10*100</f>
        <v>99.99060141174627</v>
      </c>
    </row>
    <row r="11" spans="1:6" ht="24.75" customHeight="1">
      <c r="A11" s="12">
        <v>2</v>
      </c>
      <c r="B11" s="33" t="s">
        <v>53</v>
      </c>
      <c r="C11" s="34">
        <v>44646</v>
      </c>
      <c r="D11" s="31">
        <v>46685.6</v>
      </c>
      <c r="E11" s="31">
        <v>46685.6</v>
      </c>
      <c r="F11" s="32">
        <f aca="true" t="shared" si="0" ref="F11:F24">E11/D11*100</f>
        <v>100</v>
      </c>
    </row>
    <row r="12" spans="1:6" ht="25.5" customHeight="1">
      <c r="A12" s="12">
        <v>3</v>
      </c>
      <c r="B12" s="33" t="s">
        <v>46</v>
      </c>
      <c r="C12" s="35">
        <f>C13+C14+C15</f>
        <v>37785</v>
      </c>
      <c r="D12" s="35">
        <f>D13+D14+D15</f>
        <v>38212.5</v>
      </c>
      <c r="E12" s="35">
        <f>E13+E14+E15</f>
        <v>38212</v>
      </c>
      <c r="F12" s="32">
        <f t="shared" si="0"/>
        <v>99.99869152764148</v>
      </c>
    </row>
    <row r="13" spans="1:6" ht="24.75" customHeight="1">
      <c r="A13" s="56"/>
      <c r="B13" s="33" t="s">
        <v>47</v>
      </c>
      <c r="C13" s="30">
        <v>2135</v>
      </c>
      <c r="D13" s="36">
        <v>2525.2</v>
      </c>
      <c r="E13" s="31">
        <v>2525.2</v>
      </c>
      <c r="F13" s="32">
        <f t="shared" si="0"/>
        <v>100</v>
      </c>
    </row>
    <row r="14" spans="1:6" ht="24.75" customHeight="1">
      <c r="A14" s="57"/>
      <c r="B14" s="33" t="s">
        <v>54</v>
      </c>
      <c r="C14" s="30">
        <v>10200</v>
      </c>
      <c r="D14" s="36">
        <v>9919.7</v>
      </c>
      <c r="E14" s="31">
        <v>9919.7</v>
      </c>
      <c r="F14" s="32">
        <f t="shared" si="0"/>
        <v>100</v>
      </c>
    </row>
    <row r="15" spans="1:6" ht="33.75" customHeight="1">
      <c r="A15" s="58"/>
      <c r="B15" s="33" t="s">
        <v>55</v>
      </c>
      <c r="C15" s="30">
        <v>25450</v>
      </c>
      <c r="D15" s="36">
        <v>25767.6</v>
      </c>
      <c r="E15" s="31">
        <v>25767.1</v>
      </c>
      <c r="F15" s="32">
        <f t="shared" si="0"/>
        <v>99.99805957869573</v>
      </c>
    </row>
    <row r="16" spans="1:6" ht="26.25" customHeight="1">
      <c r="A16" s="12">
        <v>4</v>
      </c>
      <c r="B16" s="33" t="s">
        <v>48</v>
      </c>
      <c r="C16" s="19">
        <v>12235.5</v>
      </c>
      <c r="D16" s="37">
        <v>11921.1</v>
      </c>
      <c r="E16" s="31">
        <v>11921.1</v>
      </c>
      <c r="F16" s="32">
        <f t="shared" si="0"/>
        <v>100</v>
      </c>
    </row>
    <row r="17" spans="1:6" ht="29.25" customHeight="1">
      <c r="A17" s="12">
        <v>5</v>
      </c>
      <c r="B17" s="33" t="s">
        <v>24</v>
      </c>
      <c r="C17" s="30">
        <v>54800</v>
      </c>
      <c r="D17" s="34">
        <v>55044</v>
      </c>
      <c r="E17" s="34">
        <v>55044</v>
      </c>
      <c r="F17" s="32">
        <f t="shared" si="0"/>
        <v>100</v>
      </c>
    </row>
    <row r="18" spans="1:6" ht="24.75" customHeight="1">
      <c r="A18" s="12">
        <v>6</v>
      </c>
      <c r="B18" s="33" t="s">
        <v>8</v>
      </c>
      <c r="C18" s="30">
        <v>1800</v>
      </c>
      <c r="D18" s="34">
        <v>2114.5</v>
      </c>
      <c r="E18" s="34">
        <v>2114.5</v>
      </c>
      <c r="F18" s="32">
        <f t="shared" si="0"/>
        <v>100</v>
      </c>
    </row>
    <row r="19" spans="1:6" ht="29.25" customHeight="1">
      <c r="A19" s="12">
        <v>7</v>
      </c>
      <c r="B19" s="33" t="s">
        <v>37</v>
      </c>
      <c r="C19" s="38">
        <v>2674.4</v>
      </c>
      <c r="D19" s="36">
        <v>2454.4</v>
      </c>
      <c r="E19" s="34">
        <v>285</v>
      </c>
      <c r="F19" s="34">
        <v>0</v>
      </c>
    </row>
    <row r="20" spans="1:6" ht="29.25" customHeight="1">
      <c r="A20" s="12">
        <v>8</v>
      </c>
      <c r="B20" s="33" t="s">
        <v>35</v>
      </c>
      <c r="C20" s="30">
        <v>0</v>
      </c>
      <c r="D20" s="30">
        <v>0</v>
      </c>
      <c r="E20" s="30">
        <v>0</v>
      </c>
      <c r="F20" s="30">
        <v>0</v>
      </c>
    </row>
    <row r="21" spans="1:6" ht="22.5" customHeight="1">
      <c r="A21" s="12">
        <v>9</v>
      </c>
      <c r="B21" s="33" t="s">
        <v>36</v>
      </c>
      <c r="C21" s="30">
        <v>6351.5</v>
      </c>
      <c r="D21" s="34">
        <v>4637</v>
      </c>
      <c r="E21" s="34">
        <v>2190.5</v>
      </c>
      <c r="F21" s="32">
        <f t="shared" si="0"/>
        <v>47.2395945654518</v>
      </c>
    </row>
    <row r="22" spans="1:6" ht="22.5" customHeight="1">
      <c r="A22" s="12">
        <v>10</v>
      </c>
      <c r="B22" s="33" t="s">
        <v>9</v>
      </c>
      <c r="C22" s="30">
        <v>5342.9</v>
      </c>
      <c r="D22" s="34">
        <v>5363.2</v>
      </c>
      <c r="E22" s="31">
        <v>5363.2</v>
      </c>
      <c r="F22" s="32">
        <f t="shared" si="0"/>
        <v>100</v>
      </c>
    </row>
    <row r="23" spans="1:6" ht="30" customHeight="1">
      <c r="A23" s="12">
        <v>11</v>
      </c>
      <c r="B23" s="33" t="s">
        <v>21</v>
      </c>
      <c r="C23" s="30">
        <v>2004.3</v>
      </c>
      <c r="D23" s="34">
        <v>5511.1</v>
      </c>
      <c r="E23" s="31">
        <v>5510.6</v>
      </c>
      <c r="F23" s="32">
        <f t="shared" si="0"/>
        <v>99.99092740106332</v>
      </c>
    </row>
    <row r="24" spans="1:6" ht="24.75" customHeight="1">
      <c r="A24" s="12">
        <v>13</v>
      </c>
      <c r="B24" s="33" t="s">
        <v>10</v>
      </c>
      <c r="C24" s="30">
        <v>5840</v>
      </c>
      <c r="D24" s="34">
        <v>6272</v>
      </c>
      <c r="E24" s="34">
        <v>6272</v>
      </c>
      <c r="F24" s="32">
        <f t="shared" si="0"/>
        <v>100</v>
      </c>
    </row>
    <row r="25" spans="1:6" ht="25.5" customHeight="1">
      <c r="A25" s="39" t="s">
        <v>11</v>
      </c>
      <c r="B25" s="40"/>
      <c r="C25" s="19">
        <f>C10+C11+C12+C16+C17+C18+C19+C21+C22+C23+C24</f>
        <v>229286.59999999998</v>
      </c>
      <c r="D25" s="19">
        <f>D10+D11+D12+D16+D17+D18+D19+D21+D22+D23+D24</f>
        <v>229286.90000000002</v>
      </c>
      <c r="E25" s="19">
        <f>E10+E11+E12+E16+E17+E18+E19+E21+E22+E23+E24</f>
        <v>224665.2</v>
      </c>
      <c r="F25" s="19">
        <f>E25/D25*100</f>
        <v>97.984315719738</v>
      </c>
    </row>
    <row r="26" spans="1:2" ht="25.5" customHeight="1">
      <c r="A26" s="5"/>
      <c r="B26" s="6"/>
    </row>
    <row r="27" spans="1:2" ht="15.75" customHeight="1">
      <c r="A27" s="5"/>
      <c r="B27" s="6"/>
    </row>
    <row r="28" spans="1:6" ht="20.25" customHeight="1">
      <c r="A28" s="49" t="s">
        <v>44</v>
      </c>
      <c r="B28" s="49"/>
      <c r="C28" s="49"/>
      <c r="D28" s="49"/>
      <c r="E28" s="49"/>
      <c r="F28" s="49"/>
    </row>
  </sheetData>
  <sheetProtection/>
  <mergeCells count="12">
    <mergeCell ref="C8:C9"/>
    <mergeCell ref="D8:F8"/>
    <mergeCell ref="A28:F28"/>
    <mergeCell ref="D3:F3"/>
    <mergeCell ref="B4:F4"/>
    <mergeCell ref="B5:F5"/>
    <mergeCell ref="A13:A15"/>
    <mergeCell ref="C2:F2"/>
    <mergeCell ref="A6:F6"/>
    <mergeCell ref="A25:B25"/>
    <mergeCell ref="A8:A9"/>
    <mergeCell ref="B8:B9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2017-02-20T07:04:38Z</cp:lastPrinted>
  <dcterms:created xsi:type="dcterms:W3CDTF">2009-02-26T21:08:53Z</dcterms:created>
  <dcterms:modified xsi:type="dcterms:W3CDTF">2017-02-27T09:45:10Z</dcterms:modified>
  <cp:category/>
  <cp:version/>
  <cp:contentType/>
  <cp:contentStatus/>
</cp:coreProperties>
</file>