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եկ. 2019 տարի)" sheetId="1" r:id="rId1"/>
    <sheet name="ծախս 2019 .տարի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<sst xmlns="http://schemas.openxmlformats.org/spreadsheetml/2006/main" count="73" uniqueCount="66">
  <si>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¶àôÚø²Ð²ðÎ</t>
  </si>
  <si>
    <t xml:space="preserve">äºî²Î²Ü  îàôðø     </t>
  </si>
  <si>
    <t xml:space="preserve">¸àî²òÆ²                                           </t>
  </si>
  <si>
    <t xml:space="preserve">ä²îìÆð²Îì²Ì  ÈÆ²¼àðàôÂÚàôÜÜºð    </t>
  </si>
  <si>
    <t xml:space="preserve"> î²ðºêÎ¼´ÆÜ  ²¼²î  ØÜ²òàð¸</t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</si>
  <si>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</si>
  <si>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</si>
  <si>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</si>
  <si>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</si>
  <si>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</si>
  <si>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</si>
  <si>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</si>
  <si>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</si>
  <si>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</si>
  <si>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</si>
  <si>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 xml:space="preserve"> ÐàÔÆ  Ð²ðÎ</t>
  </si>
  <si>
    <t>Ա Մ Բ Ո Ղ Ջ Ը</t>
  </si>
  <si>
    <t xml:space="preserve">îºÔ²Î²Ü   ìÖ²ð </t>
  </si>
  <si>
    <t>ÀÜ¸Ð²Üàôð ´ÜàôÚÂÆ Ð²Üð²ÚÆÜ Ì²è²ÚàôÂÚàôÜ</t>
  </si>
  <si>
    <t>Ð³í»Éí³Í  1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</si>
  <si>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</si>
  <si>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</si>
  <si>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</si>
  <si>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</si>
  <si>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</si>
  <si>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</si>
  <si>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ö³ëï³óÇ</t>
  </si>
  <si>
    <t>Î³ï.%</t>
  </si>
  <si>
    <t xml:space="preserve">î³ñ»Ï³Ý Ü³Ë³ï»ëí³Í Í³Ëë             /Ñ³½.¹ñ³Ù/                    </t>
  </si>
  <si>
    <t>Ð²Ø²ÚÜøÆ öàÔàòÜºðÆ ÀÜÂ²òÆÎ ìºð²Üàðà¶àôØ</t>
  </si>
  <si>
    <t>Ð²Ø²ÚÜøÆ öàÔàòÜºðÆ Èàôê²ìàðàôØ</t>
  </si>
  <si>
    <t>Ð³í»Éí³Í  2</t>
  </si>
  <si>
    <t>îºÔ²Î²Ü  îàôðø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</si>
  <si>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</si>
  <si>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</si>
  <si>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</si>
  <si>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ԿՐԹՈՒԹՅՈՒՆ/մանկապարտեզ/09.01.01</t>
  </si>
  <si>
    <t>ՄՇԱԿՈՒՅԹԱՅԻՆ ԾԱՌ որից</t>
  </si>
  <si>
    <t>Գրադարան</t>
  </si>
  <si>
    <t>մշակույթի տուն</t>
  </si>
  <si>
    <t>²ÛÉ »Ï³ÙáõïÝ»ñ</t>
  </si>
  <si>
    <t>æð²Ø²î²Î²ð²ðàôØ</t>
  </si>
  <si>
    <t>Ճշտված պլան</t>
  </si>
  <si>
    <t>հազ.դրամ</t>
  </si>
  <si>
    <t>տարեկան ճշտված պլ. հազ.դրամ</t>
  </si>
  <si>
    <t>Այլ մշակութային կազմ</t>
  </si>
  <si>
    <t>Արտադպրոց.դաստիարակ մարզադպ.+արվեստ+երաժշտական 09.05.01.51</t>
  </si>
  <si>
    <t>²¼¶²ÚÆÜ Üì²¶²ð²ÜÜºð,ՍՈՒԲՍԻԴ.</t>
  </si>
  <si>
    <t>ԳՈՐԾԱԶՈՒՐԿ.</t>
  </si>
  <si>
    <t>ՀՈՂԻ ԳՈՒՅՔԻ ՎԱՐՁԱԿԱԼՎՃ</t>
  </si>
  <si>
    <t>2019Ã.տարեկան</t>
  </si>
  <si>
    <t>äÉ³Ý տարի</t>
  </si>
  <si>
    <t xml:space="preserve">2019Ã տարի </t>
  </si>
  <si>
    <t xml:space="preserve">äÉան </t>
  </si>
  <si>
    <t>ԳՈՒՅՔԻ, ՀՈՂԻ ՕՏԱՐՈՒՄ</t>
  </si>
  <si>
    <t>´³½Ù³µÝ³Ï³ñ³Ý.ß»Ýù.ï³ÝÇù.Ï³å í»ñ³Ýáñá·áõÙ</t>
  </si>
  <si>
    <r>
      <t xml:space="preserve">                       </t>
    </r>
    <r>
      <rPr>
        <sz val="10"/>
        <rFont val="Arial Armenian"/>
        <family val="2"/>
      </rPr>
      <t xml:space="preserve">                                      </t>
    </r>
  </si>
  <si>
    <t xml:space="preserve">                            ³í³·³Ýáõ 2020 Ãí³Ï³ÝÇ </t>
  </si>
  <si>
    <t xml:space="preserve">                մարտի 2-Ç  N -Ա  áñáßÙ³Ý</t>
  </si>
  <si>
    <t xml:space="preserve">Ð³Ù³ÛÝùÇ 2019Ã. տարեկան տեղական բյուջեի Í³Ëë»ñÝ ըստ բյուջետային ծախսերի գործառնական դասակարգման                                                                                                </t>
  </si>
  <si>
    <t>Ñ³Ý·ëïÇ և ëåáñïÇ Í³é.</t>
  </si>
  <si>
    <t xml:space="preserve">Ð³Ù³ÛÝùÇ տեղական բյուջեի 2019 Ãí³Ï³ÝÇ տարեկան »Ï³ÙáõïÝ»ñÇ Ï³ï³ñÙ³Ý Ù³ëÇÝ     </t>
  </si>
  <si>
    <t xml:space="preserve">ÐàÔÆ ºì ¶àôÚøÆ úî²ðàôØÆò  Øàôîøºð       </t>
  </si>
  <si>
    <t>Կապիտալ  ëáõµí»ÝóÇ³</t>
  </si>
  <si>
    <t>Նվիրատվություն/վարչ/</t>
  </si>
  <si>
    <t>Նվիրատվություն/ֆոնդ/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</si>
</sst>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;[Red]0.00"/>
    <numFmt numFmtId="198" formatCode="&quot;$&quot;#,##0.0"/>
  </numFmts>
  <fonts count="48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6"/>
      <name val="Arial Armenian"/>
      <family val="2"/>
    </font>
    <font>
      <sz val="12"/>
      <name val="Arial Armenian"/>
      <family val="2"/>
    </font>
    <font>
      <sz val="14"/>
      <name val="Arial Armenian"/>
      <family val="2"/>
    </font>
    <font>
      <b/>
      <sz val="12"/>
      <name val="Arial AMU"/>
      <family val="2"/>
    </font>
    <font>
      <sz val="11"/>
      <name val="Arial AMU"/>
      <family val="2"/>
    </font>
    <font>
      <b/>
      <sz val="11"/>
      <name val="Arial AMU"/>
      <family val="2"/>
    </font>
    <font>
      <sz val="10"/>
      <name val="Arial AMU"/>
      <family val="2"/>
    </font>
    <font>
      <sz val="12"/>
      <name val="Arial AMU"/>
      <family val="2"/>
    </font>
    <font>
      <sz val="14"/>
      <name val="Arial AMU"/>
      <family val="2"/>
    </font>
    <font>
      <b/>
      <sz val="10"/>
      <name val="Arial AMU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20"/>
      <name val="Arial Armenian"/>
      <family val="2"/>
    </font>
    <font>
      <b/>
      <sz val="12"/>
      <color indexed="52"/>
      <name val="Arial Armenian"/>
      <family val="2"/>
    </font>
    <font>
      <b/>
      <sz val="12"/>
      <color indexed="9"/>
      <name val="Arial Armenian"/>
      <family val="2"/>
    </font>
    <font>
      <i/>
      <sz val="12"/>
      <color indexed="23"/>
      <name val="Arial Armenian"/>
      <family val="2"/>
    </font>
    <font>
      <sz val="12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2"/>
      <color indexed="62"/>
      <name val="Arial Armenian"/>
      <family val="2"/>
    </font>
    <font>
      <sz val="12"/>
      <color indexed="52"/>
      <name val="Arial Armenian"/>
      <family val="2"/>
    </font>
    <font>
      <sz val="12"/>
      <color indexed="60"/>
      <name val="Arial Armenian"/>
      <family val="2"/>
    </font>
    <font>
      <b/>
      <sz val="12"/>
      <color indexed="63"/>
      <name val="Arial Armenian"/>
      <family val="2"/>
    </font>
    <font>
      <b/>
      <sz val="18"/>
      <color indexed="56"/>
      <name val="Cambria"/>
      <family val="2"/>
    </font>
    <font>
      <b/>
      <sz val="12"/>
      <color indexed="8"/>
      <name val="Arial Armenian"/>
      <family val="2"/>
    </font>
    <font>
      <sz val="12"/>
      <color indexed="10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6" fontId="6" fillId="0" borderId="0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6" fontId="7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86" fontId="11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86" fontId="11" fillId="33" borderId="10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left"/>
    </xf>
    <xf numFmtId="186" fontId="11" fillId="0" borderId="12" xfId="0" applyNumberFormat="1" applyFont="1" applyBorder="1" applyAlignment="1">
      <alignment/>
    </xf>
    <xf numFmtId="180" fontId="11" fillId="0" borderId="12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/>
    </xf>
    <xf numFmtId="197" fontId="11" fillId="0" borderId="12" xfId="0" applyNumberFormat="1" applyFont="1" applyBorder="1" applyAlignment="1">
      <alignment/>
    </xf>
    <xf numFmtId="186" fontId="9" fillId="0" borderId="10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/>
    </xf>
    <xf numFmtId="186" fontId="8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36"/>
  <sheetViews>
    <sheetView zoomScalePageLayoutView="0" workbookViewId="0" topLeftCell="A7">
      <selection activeCell="B30" sqref="B30"/>
    </sheetView>
  </sheetViews>
  <sheetFormatPr defaultColWidth="9.140625" defaultRowHeight="12.75"/>
  <cols>
    <col min="1" max="1" width="3.00390625" style="1" customWidth="1"/>
    <col min="2" max="2" width="38.140625" style="1" customWidth="1"/>
    <col min="3" max="3" width="14.421875" style="1" customWidth="1"/>
    <col min="4" max="4" width="13.28125" style="1" customWidth="1"/>
    <col min="5" max="5" width="13.00390625" style="1" customWidth="1"/>
    <col min="6" max="6" width="14.00390625" style="1" customWidth="1"/>
    <col min="7" max="7" width="10.140625" style="1" bestFit="1" customWidth="1"/>
    <col min="8" max="10" width="9.140625" style="1" customWidth="1"/>
    <col min="11" max="11" width="17.7109375" style="1" customWidth="1"/>
    <col min="12" max="12" width="9.140625" style="1" customWidth="1"/>
    <col min="13" max="13" width="14.28125" style="1" customWidth="1"/>
    <col min="14" max="16384" width="9.140625" style="1" customWidth="1"/>
  </cols>
  <sheetData>
    <row r="1" spans="2:11" ht="14.25">
      <c r="B1" s="19"/>
      <c r="C1" s="19"/>
      <c r="D1" s="19"/>
      <c r="E1" s="56" t="s">
        <v>19</v>
      </c>
      <c r="F1" s="56"/>
      <c r="G1" s="56"/>
      <c r="H1" s="2"/>
      <c r="I1" s="2"/>
      <c r="J1" s="2"/>
      <c r="K1" s="2"/>
    </row>
    <row r="2" spans="2:11" ht="15">
      <c r="B2" s="19"/>
      <c r="C2" s="19"/>
      <c r="D2" s="19"/>
      <c r="E2" s="56" t="s">
        <v>24</v>
      </c>
      <c r="F2" s="56"/>
      <c r="G2" s="56"/>
      <c r="H2" s="3"/>
      <c r="I2" s="3"/>
      <c r="J2" s="3"/>
      <c r="K2" s="3"/>
    </row>
    <row r="3" spans="2:11" ht="15">
      <c r="B3" s="56" t="s">
        <v>57</v>
      </c>
      <c r="C3" s="56"/>
      <c r="D3" s="56"/>
      <c r="E3" s="56"/>
      <c r="F3" s="56"/>
      <c r="G3" s="56"/>
      <c r="H3" s="3"/>
      <c r="I3" s="3"/>
      <c r="J3" s="3"/>
      <c r="K3" s="3"/>
    </row>
    <row r="4" spans="2:11" ht="15">
      <c r="B4" s="56" t="s">
        <v>58</v>
      </c>
      <c r="C4" s="56"/>
      <c r="D4" s="56"/>
      <c r="E4" s="56"/>
      <c r="F4" s="56"/>
      <c r="G4" s="56"/>
      <c r="H4" s="3"/>
      <c r="I4" s="3"/>
      <c r="J4" s="3"/>
      <c r="K4" s="3"/>
    </row>
    <row r="5" spans="1:7" ht="22.5" customHeight="1">
      <c r="A5" s="57"/>
      <c r="B5" s="57"/>
      <c r="C5" s="57"/>
      <c r="D5" s="57"/>
      <c r="E5" s="57"/>
      <c r="F5" s="57"/>
      <c r="G5" s="57"/>
    </row>
    <row r="6" spans="1:7" ht="27" customHeight="1">
      <c r="A6" s="58" t="s">
        <v>61</v>
      </c>
      <c r="B6" s="58"/>
      <c r="C6" s="58"/>
      <c r="D6" s="58"/>
      <c r="E6" s="58"/>
      <c r="F6" s="58"/>
      <c r="G6" s="58"/>
    </row>
    <row r="7" ht="13.5" customHeight="1">
      <c r="B7" s="4"/>
    </row>
    <row r="8" spans="1:7" ht="24.75" customHeight="1">
      <c r="A8" s="5" t="s">
        <v>11</v>
      </c>
      <c r="B8" s="6" t="s">
        <v>22</v>
      </c>
      <c r="C8" s="62" t="s">
        <v>25</v>
      </c>
      <c r="D8" s="7" t="s">
        <v>42</v>
      </c>
      <c r="E8" s="64" t="s">
        <v>50</v>
      </c>
      <c r="F8" s="65"/>
      <c r="G8" s="66"/>
    </row>
    <row r="9" spans="1:7" ht="36" customHeight="1">
      <c r="A9" s="67" t="s">
        <v>12</v>
      </c>
      <c r="B9" s="68"/>
      <c r="C9" s="63"/>
      <c r="D9" s="8" t="s">
        <v>43</v>
      </c>
      <c r="E9" s="9" t="s">
        <v>51</v>
      </c>
      <c r="F9" s="10" t="s">
        <v>26</v>
      </c>
      <c r="G9" s="9" t="s">
        <v>27</v>
      </c>
    </row>
    <row r="10" spans="1:14" ht="22.5" customHeight="1">
      <c r="A10" s="42">
        <v>1</v>
      </c>
      <c r="B10" s="43" t="s">
        <v>15</v>
      </c>
      <c r="C10" s="44">
        <v>47499.9</v>
      </c>
      <c r="D10" s="44">
        <v>47499.9</v>
      </c>
      <c r="E10" s="44">
        <v>47499.9</v>
      </c>
      <c r="F10" s="45">
        <v>54737.8</v>
      </c>
      <c r="G10" s="44">
        <f aca="true" t="shared" si="0" ref="G10:G16">F10/E10*100</f>
        <v>115.23771628992903</v>
      </c>
      <c r="J10" s="11"/>
      <c r="K10" s="12"/>
      <c r="L10" s="11"/>
      <c r="M10" s="13"/>
      <c r="N10" s="11"/>
    </row>
    <row r="11" spans="1:14" ht="22.5" customHeight="1">
      <c r="A11" s="42">
        <v>2</v>
      </c>
      <c r="B11" s="46" t="s">
        <v>0</v>
      </c>
      <c r="C11" s="44">
        <v>67000</v>
      </c>
      <c r="D11" s="44">
        <v>67000</v>
      </c>
      <c r="E11" s="44">
        <v>67000</v>
      </c>
      <c r="F11" s="45">
        <v>83041.1</v>
      </c>
      <c r="G11" s="44">
        <f t="shared" si="0"/>
        <v>123.94194029850748</v>
      </c>
      <c r="J11" s="11"/>
      <c r="K11" s="12"/>
      <c r="L11" s="11"/>
      <c r="M11" s="13"/>
      <c r="N11" s="11"/>
    </row>
    <row r="12" spans="1:14" ht="22.5" customHeight="1">
      <c r="A12" s="42">
        <v>3</v>
      </c>
      <c r="B12" s="46" t="s">
        <v>1</v>
      </c>
      <c r="C12" s="44">
        <v>6200</v>
      </c>
      <c r="D12" s="44">
        <v>6200</v>
      </c>
      <c r="E12" s="44">
        <v>6200</v>
      </c>
      <c r="F12" s="45">
        <v>6840.3</v>
      </c>
      <c r="G12" s="44">
        <f t="shared" si="0"/>
        <v>110.32741935483872</v>
      </c>
      <c r="J12" s="11"/>
      <c r="K12" s="12"/>
      <c r="L12" s="11"/>
      <c r="M12" s="13"/>
      <c r="N12" s="11"/>
    </row>
    <row r="13" spans="1:14" ht="22.5" customHeight="1">
      <c r="A13" s="42">
        <v>4</v>
      </c>
      <c r="B13" s="46" t="s">
        <v>32</v>
      </c>
      <c r="C13" s="44">
        <v>4700</v>
      </c>
      <c r="D13" s="44">
        <v>4700</v>
      </c>
      <c r="E13" s="44">
        <v>4700</v>
      </c>
      <c r="F13" s="45">
        <v>4741.7</v>
      </c>
      <c r="G13" s="44">
        <f t="shared" si="0"/>
        <v>100.8872340425532</v>
      </c>
      <c r="J13" s="11"/>
      <c r="K13" s="12"/>
      <c r="L13" s="11"/>
      <c r="M13" s="13"/>
      <c r="N13" s="11"/>
    </row>
    <row r="14" spans="1:14" ht="22.5" customHeight="1">
      <c r="A14" s="42">
        <v>6</v>
      </c>
      <c r="B14" s="46" t="s">
        <v>49</v>
      </c>
      <c r="C14" s="44">
        <v>15500</v>
      </c>
      <c r="D14" s="44">
        <v>15500</v>
      </c>
      <c r="E14" s="44">
        <v>15500</v>
      </c>
      <c r="F14" s="45">
        <v>14807.2</v>
      </c>
      <c r="G14" s="44">
        <f t="shared" si="0"/>
        <v>95.53032258064516</v>
      </c>
      <c r="J14" s="11"/>
      <c r="K14" s="12"/>
      <c r="L14" s="11"/>
      <c r="M14" s="13"/>
      <c r="N14" s="11"/>
    </row>
    <row r="15" spans="1:14" ht="22.5" customHeight="1">
      <c r="A15" s="42">
        <v>7</v>
      </c>
      <c r="B15" s="46" t="s">
        <v>17</v>
      </c>
      <c r="C15" s="44">
        <v>49000</v>
      </c>
      <c r="D15" s="44">
        <v>49000</v>
      </c>
      <c r="E15" s="44">
        <v>49000</v>
      </c>
      <c r="F15" s="45">
        <v>58491.3</v>
      </c>
      <c r="G15" s="44">
        <f t="shared" si="0"/>
        <v>119.37</v>
      </c>
      <c r="J15" s="11"/>
      <c r="K15" s="12"/>
      <c r="L15" s="11"/>
      <c r="M15" s="13"/>
      <c r="N15" s="11"/>
    </row>
    <row r="16" spans="1:14" ht="22.5" customHeight="1">
      <c r="A16" s="42">
        <v>8</v>
      </c>
      <c r="B16" s="46" t="s">
        <v>62</v>
      </c>
      <c r="C16" s="44">
        <v>0</v>
      </c>
      <c r="D16" s="44">
        <v>-1000</v>
      </c>
      <c r="E16" s="44">
        <v>-1000</v>
      </c>
      <c r="F16" s="44">
        <v>0</v>
      </c>
      <c r="G16" s="44">
        <f t="shared" si="0"/>
        <v>0</v>
      </c>
      <c r="J16" s="11"/>
      <c r="K16" s="13"/>
      <c r="L16" s="11"/>
      <c r="M16" s="13"/>
      <c r="N16" s="11"/>
    </row>
    <row r="17" spans="1:14" ht="20.25" customHeight="1">
      <c r="A17" s="69" t="s">
        <v>10</v>
      </c>
      <c r="B17" s="70"/>
      <c r="C17" s="30">
        <f>SUM(C10:C16)</f>
        <v>189899.9</v>
      </c>
      <c r="D17" s="30">
        <f>SUM(D10:D16)</f>
        <v>188899.9</v>
      </c>
      <c r="E17" s="30">
        <f>SUM(E10:E16)</f>
        <v>188899.9</v>
      </c>
      <c r="F17" s="47">
        <f>SUM(F10:F16)</f>
        <v>222659.40000000002</v>
      </c>
      <c r="G17" s="27">
        <f>F17/E17*100</f>
        <v>117.87163465941488</v>
      </c>
      <c r="J17" s="11"/>
      <c r="K17" s="14"/>
      <c r="L17" s="15"/>
      <c r="M17" s="16"/>
      <c r="N17" s="11"/>
    </row>
    <row r="18" spans="1:14" ht="15" customHeight="1">
      <c r="A18" s="59" t="s">
        <v>21</v>
      </c>
      <c r="B18" s="71"/>
      <c r="C18" s="71"/>
      <c r="D18" s="71"/>
      <c r="E18" s="71"/>
      <c r="F18" s="71"/>
      <c r="G18" s="60"/>
      <c r="J18" s="11" t="s">
        <v>23</v>
      </c>
      <c r="K18" s="11"/>
      <c r="L18" s="11"/>
      <c r="M18" s="11"/>
      <c r="N18" s="11"/>
    </row>
    <row r="19" spans="1:14" ht="18" customHeight="1">
      <c r="A19" s="42">
        <v>9</v>
      </c>
      <c r="B19" s="46" t="s">
        <v>2</v>
      </c>
      <c r="C19" s="44">
        <v>676042.6</v>
      </c>
      <c r="D19" s="44">
        <v>676042.6</v>
      </c>
      <c r="E19" s="44">
        <v>676042.6</v>
      </c>
      <c r="F19" s="44">
        <v>676042.6</v>
      </c>
      <c r="G19" s="44">
        <f aca="true" t="shared" si="1" ref="G19:G26">F19/E19*100</f>
        <v>100</v>
      </c>
      <c r="J19" s="11"/>
      <c r="K19" s="11"/>
      <c r="L19" s="11"/>
      <c r="M19" s="11"/>
      <c r="N19" s="11"/>
    </row>
    <row r="20" spans="1:14" ht="18" customHeight="1">
      <c r="A20" s="42">
        <v>10</v>
      </c>
      <c r="B20" s="46" t="s">
        <v>3</v>
      </c>
      <c r="C20" s="44">
        <v>5354.1</v>
      </c>
      <c r="D20" s="48">
        <v>5396.75</v>
      </c>
      <c r="E20" s="48">
        <v>5396.75</v>
      </c>
      <c r="F20" s="44">
        <v>5396.7</v>
      </c>
      <c r="G20" s="44">
        <f t="shared" si="1"/>
        <v>99.99907351646824</v>
      </c>
      <c r="I20" s="17"/>
      <c r="J20" s="11"/>
      <c r="K20" s="11"/>
      <c r="L20" s="11"/>
      <c r="M20" s="11"/>
      <c r="N20" s="11"/>
    </row>
    <row r="21" spans="1:7" ht="18" customHeight="1">
      <c r="A21" s="42">
        <v>11</v>
      </c>
      <c r="B21" s="46" t="s">
        <v>47</v>
      </c>
      <c r="C21" s="44">
        <v>3967.4</v>
      </c>
      <c r="D21" s="44">
        <v>21500.6</v>
      </c>
      <c r="E21" s="44">
        <v>21500.6</v>
      </c>
      <c r="F21" s="44">
        <v>21415.6</v>
      </c>
      <c r="G21" s="44">
        <f t="shared" si="1"/>
        <v>99.60466219547361</v>
      </c>
    </row>
    <row r="22" spans="1:7" ht="18" customHeight="1">
      <c r="A22" s="87">
        <v>12</v>
      </c>
      <c r="B22" s="46" t="s">
        <v>63</v>
      </c>
      <c r="C22" s="44"/>
      <c r="D22" s="44">
        <v>114027.1</v>
      </c>
      <c r="E22" s="44">
        <v>114027.1</v>
      </c>
      <c r="F22" s="44">
        <v>119797.1</v>
      </c>
      <c r="G22" s="44">
        <f t="shared" si="1"/>
        <v>105.06020060143597</v>
      </c>
    </row>
    <row r="23" spans="1:7" ht="18" customHeight="1">
      <c r="A23" s="88"/>
      <c r="B23" s="46" t="s">
        <v>64</v>
      </c>
      <c r="C23" s="44"/>
      <c r="D23" s="44">
        <v>1239</v>
      </c>
      <c r="E23" s="44">
        <v>1239</v>
      </c>
      <c r="F23" s="44">
        <v>1239</v>
      </c>
      <c r="G23" s="44">
        <f t="shared" si="1"/>
        <v>100</v>
      </c>
    </row>
    <row r="24" spans="1:7" ht="18" customHeight="1">
      <c r="A24" s="89"/>
      <c r="B24" s="46" t="s">
        <v>65</v>
      </c>
      <c r="C24" s="44"/>
      <c r="D24" s="44">
        <v>64914.1</v>
      </c>
      <c r="E24" s="44">
        <v>64914.1</v>
      </c>
      <c r="F24" s="44">
        <v>63694</v>
      </c>
      <c r="G24" s="44">
        <f t="shared" si="1"/>
        <v>98.12043916498881</v>
      </c>
    </row>
    <row r="25" spans="1:7" ht="18" customHeight="1">
      <c r="A25" s="42">
        <v>13</v>
      </c>
      <c r="B25" s="46" t="s">
        <v>40</v>
      </c>
      <c r="C25" s="44">
        <v>5000</v>
      </c>
      <c r="D25" s="44">
        <v>5000</v>
      </c>
      <c r="E25" s="44">
        <v>5000</v>
      </c>
      <c r="F25" s="44">
        <f>16479.5-4.7</f>
        <v>16474.8</v>
      </c>
      <c r="G25" s="44">
        <f t="shared" si="1"/>
        <v>329.496</v>
      </c>
    </row>
    <row r="26" spans="1:7" ht="18.75" customHeight="1">
      <c r="A26" s="69" t="s">
        <v>13</v>
      </c>
      <c r="B26" s="70"/>
      <c r="C26" s="27">
        <f>SUM(C19:C25)</f>
        <v>690364.1</v>
      </c>
      <c r="D26" s="49">
        <f>SUM(D19:D25)</f>
        <v>888120.1499999999</v>
      </c>
      <c r="E26" s="49">
        <f>SUM(E19:E25)</f>
        <v>888120.1499999999</v>
      </c>
      <c r="F26" s="27">
        <f>SUM(F19:F25)</f>
        <v>904059.7999999999</v>
      </c>
      <c r="G26" s="44">
        <f t="shared" si="1"/>
        <v>101.79476279194881</v>
      </c>
    </row>
    <row r="27" spans="1:7" ht="18" customHeight="1" hidden="1">
      <c r="A27" s="42">
        <v>14</v>
      </c>
      <c r="B27" s="46"/>
      <c r="C27" s="26"/>
      <c r="D27" s="26"/>
      <c r="E27" s="26"/>
      <c r="F27" s="50"/>
      <c r="G27" s="26"/>
    </row>
    <row r="28" spans="1:7" ht="27" customHeight="1" hidden="1">
      <c r="A28" s="42">
        <v>15</v>
      </c>
      <c r="B28" s="51"/>
      <c r="C28" s="26"/>
      <c r="D28" s="26"/>
      <c r="E28" s="26"/>
      <c r="F28" s="50"/>
      <c r="G28" s="26"/>
    </row>
    <row r="29" spans="1:7" ht="21" customHeight="1">
      <c r="A29" s="42">
        <v>14</v>
      </c>
      <c r="B29" s="52" t="s">
        <v>4</v>
      </c>
      <c r="C29" s="27">
        <f>C30+C31</f>
        <v>129710</v>
      </c>
      <c r="D29" s="27">
        <f>D30+D31</f>
        <v>129710</v>
      </c>
      <c r="E29" s="27">
        <f>E30+E31</f>
        <v>129710</v>
      </c>
      <c r="F29" s="27">
        <f>F30+F31</f>
        <v>129710</v>
      </c>
      <c r="G29" s="53">
        <f>F29/E29*100</f>
        <v>100</v>
      </c>
    </row>
    <row r="30" spans="1:7" ht="21" customHeight="1">
      <c r="A30" s="42">
        <v>15</v>
      </c>
      <c r="B30" s="54" t="s">
        <v>5</v>
      </c>
      <c r="C30" s="44">
        <v>80910.3</v>
      </c>
      <c r="D30" s="44">
        <v>80910.3</v>
      </c>
      <c r="E30" s="44">
        <v>80910.3</v>
      </c>
      <c r="F30" s="44">
        <v>80910.3</v>
      </c>
      <c r="G30" s="53">
        <f>F30/E30*100</f>
        <v>100</v>
      </c>
    </row>
    <row r="31" spans="1:7" ht="21" customHeight="1">
      <c r="A31" s="42">
        <v>16</v>
      </c>
      <c r="B31" s="54" t="s">
        <v>33</v>
      </c>
      <c r="C31" s="44">
        <v>48799.7</v>
      </c>
      <c r="D31" s="44">
        <v>48799.7</v>
      </c>
      <c r="E31" s="44">
        <v>48799.7</v>
      </c>
      <c r="F31" s="44">
        <v>48799.7</v>
      </c>
      <c r="G31" s="53">
        <f>F31/E31*100</f>
        <v>100</v>
      </c>
    </row>
    <row r="32" spans="1:7" ht="21" customHeight="1">
      <c r="A32" s="59" t="s">
        <v>16</v>
      </c>
      <c r="B32" s="60"/>
      <c r="C32" s="27">
        <f>C17+C26+C27+C28+C29</f>
        <v>1009974</v>
      </c>
      <c r="D32" s="49">
        <f>D17+D26+D27+D28+D29</f>
        <v>1206730.0499999998</v>
      </c>
      <c r="E32" s="49">
        <f>E17+E26+E27+E28+E29</f>
        <v>1206730.0499999998</v>
      </c>
      <c r="F32" s="27">
        <f>F17+F26+F27+F28</f>
        <v>1126719.2</v>
      </c>
      <c r="G32" s="55">
        <f>F32/E32*100</f>
        <v>93.36961485296568</v>
      </c>
    </row>
    <row r="33" ht="13.5" customHeight="1">
      <c r="B33" s="18" t="s">
        <v>56</v>
      </c>
    </row>
    <row r="34" ht="13.5" customHeight="1">
      <c r="B34" s="18"/>
    </row>
    <row r="35" ht="13.5" customHeight="1">
      <c r="B35" s="18"/>
    </row>
    <row r="36" spans="1:7" ht="20.25" customHeight="1">
      <c r="A36" s="61" t="s">
        <v>34</v>
      </c>
      <c r="B36" s="61"/>
      <c r="C36" s="61"/>
      <c r="D36" s="61"/>
      <c r="E36" s="61"/>
      <c r="F36" s="61"/>
      <c r="G36" s="61"/>
    </row>
  </sheetData>
  <sheetProtection/>
  <mergeCells count="15">
    <mergeCell ref="A32:B32"/>
    <mergeCell ref="A36:G36"/>
    <mergeCell ref="C8:C9"/>
    <mergeCell ref="E8:G8"/>
    <mergeCell ref="A9:B9"/>
    <mergeCell ref="A17:B17"/>
    <mergeCell ref="A18:G18"/>
    <mergeCell ref="A26:B26"/>
    <mergeCell ref="A22:A24"/>
    <mergeCell ref="E1:G1"/>
    <mergeCell ref="E2:G2"/>
    <mergeCell ref="B3:G3"/>
    <mergeCell ref="B4:G4"/>
    <mergeCell ref="A5:G5"/>
    <mergeCell ref="A6:G6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H30"/>
  <sheetViews>
    <sheetView tabSelected="1" zoomScalePageLayoutView="0" workbookViewId="0" topLeftCell="A4">
      <selection activeCell="A6" sqref="A6:G6"/>
    </sheetView>
  </sheetViews>
  <sheetFormatPr defaultColWidth="9.140625" defaultRowHeight="12.75"/>
  <cols>
    <col min="1" max="1" width="4.00390625" style="20" customWidth="1"/>
    <col min="2" max="2" width="37.8515625" style="20" customWidth="1"/>
    <col min="3" max="3" width="13.421875" style="20" customWidth="1"/>
    <col min="4" max="5" width="13.57421875" style="20" customWidth="1"/>
    <col min="6" max="6" width="14.421875" style="20" customWidth="1"/>
    <col min="7" max="7" width="12.8515625" style="20" customWidth="1"/>
    <col min="8" max="16384" width="9.140625" style="20" customWidth="1"/>
  </cols>
  <sheetData>
    <row r="2" spans="2:7" ht="15">
      <c r="B2" s="21"/>
      <c r="C2" s="78" t="s">
        <v>31</v>
      </c>
      <c r="D2" s="78"/>
      <c r="E2" s="78"/>
      <c r="F2" s="78"/>
      <c r="G2" s="78"/>
    </row>
    <row r="3" spans="1:7" s="22" customFormat="1" ht="15">
      <c r="A3" s="20"/>
      <c r="B3" s="20"/>
      <c r="C3" s="78" t="s">
        <v>24</v>
      </c>
      <c r="D3" s="78"/>
      <c r="E3" s="78"/>
      <c r="F3" s="78"/>
      <c r="G3" s="78"/>
    </row>
    <row r="4" spans="1:7" ht="15">
      <c r="A4" s="78" t="s">
        <v>57</v>
      </c>
      <c r="B4" s="78"/>
      <c r="C4" s="78"/>
      <c r="D4" s="78"/>
      <c r="E4" s="78"/>
      <c r="F4" s="78"/>
      <c r="G4" s="78"/>
    </row>
    <row r="5" spans="1:7" ht="15">
      <c r="A5" s="78" t="s">
        <v>58</v>
      </c>
      <c r="B5" s="78"/>
      <c r="C5" s="78"/>
      <c r="D5" s="78"/>
      <c r="E5" s="78"/>
      <c r="F5" s="78"/>
      <c r="G5" s="78"/>
    </row>
    <row r="6" spans="1:7" ht="46.5" customHeight="1">
      <c r="A6" s="58" t="s">
        <v>59</v>
      </c>
      <c r="B6" s="58"/>
      <c r="C6" s="58"/>
      <c r="D6" s="58"/>
      <c r="E6" s="58"/>
      <c r="F6" s="58"/>
      <c r="G6" s="58"/>
    </row>
    <row r="7" spans="1:7" ht="19.5" customHeight="1">
      <c r="A7" s="79" t="s">
        <v>11</v>
      </c>
      <c r="B7" s="81" t="s">
        <v>14</v>
      </c>
      <c r="C7" s="81" t="s">
        <v>28</v>
      </c>
      <c r="D7" s="81" t="s">
        <v>44</v>
      </c>
      <c r="E7" s="84" t="s">
        <v>52</v>
      </c>
      <c r="F7" s="85"/>
      <c r="G7" s="86"/>
    </row>
    <row r="8" spans="1:7" ht="41.25" customHeight="1">
      <c r="A8" s="80"/>
      <c r="B8" s="82"/>
      <c r="C8" s="82"/>
      <c r="D8" s="83"/>
      <c r="E8" s="23" t="s">
        <v>53</v>
      </c>
      <c r="F8" s="24" t="s">
        <v>26</v>
      </c>
      <c r="G8" s="25" t="s">
        <v>27</v>
      </c>
    </row>
    <row r="9" spans="1:7" ht="28.5" customHeight="1">
      <c r="A9" s="31">
        <v>1</v>
      </c>
      <c r="B9" s="32" t="s">
        <v>6</v>
      </c>
      <c r="C9" s="33">
        <v>278327</v>
      </c>
      <c r="D9" s="33">
        <v>236981.6</v>
      </c>
      <c r="E9" s="33">
        <v>236981.6</v>
      </c>
      <c r="F9" s="34">
        <v>212745.1</v>
      </c>
      <c r="G9" s="35">
        <f>F9/E9*100</f>
        <v>89.77283468421177</v>
      </c>
    </row>
    <row r="10" spans="1:7" ht="31.5" customHeight="1">
      <c r="A10" s="31">
        <v>2</v>
      </c>
      <c r="B10" s="36" t="s">
        <v>36</v>
      </c>
      <c r="C10" s="37">
        <v>243076.8</v>
      </c>
      <c r="D10" s="37">
        <v>230902.8</v>
      </c>
      <c r="E10" s="37">
        <v>230902.8</v>
      </c>
      <c r="F10" s="34">
        <v>224132.4</v>
      </c>
      <c r="G10" s="35">
        <f>F10/E10*100</f>
        <v>97.06785712429647</v>
      </c>
    </row>
    <row r="11" spans="1:7" ht="24.75" customHeight="1">
      <c r="A11" s="75">
        <v>3</v>
      </c>
      <c r="B11" s="36" t="s">
        <v>37</v>
      </c>
      <c r="C11" s="38">
        <f>C12+C13+C14+C16</f>
        <v>84123.9</v>
      </c>
      <c r="D11" s="38">
        <f>D12+D13+D14+D16+D15</f>
        <v>92350.20000000001</v>
      </c>
      <c r="E11" s="38">
        <f>E12+E13+E14+E16+E15</f>
        <v>92350.20000000001</v>
      </c>
      <c r="F11" s="38">
        <f>F12+F13+F14+F16+F15</f>
        <v>85814.4</v>
      </c>
      <c r="G11" s="35">
        <f>F11/E11*100</f>
        <v>92.9228090464341</v>
      </c>
    </row>
    <row r="12" spans="1:7" ht="24.75" customHeight="1">
      <c r="A12" s="76"/>
      <c r="B12" s="36" t="s">
        <v>38</v>
      </c>
      <c r="C12" s="33">
        <v>10345</v>
      </c>
      <c r="D12" s="33">
        <v>10345</v>
      </c>
      <c r="E12" s="33">
        <v>10345</v>
      </c>
      <c r="F12" s="34">
        <v>9784.1</v>
      </c>
      <c r="G12" s="35">
        <f>F12/E12*100</f>
        <v>94.5780570323828</v>
      </c>
    </row>
    <row r="13" spans="1:7" ht="24.75" customHeight="1">
      <c r="A13" s="76"/>
      <c r="B13" s="36" t="s">
        <v>39</v>
      </c>
      <c r="C13" s="33">
        <v>26620</v>
      </c>
      <c r="D13" s="33">
        <v>29893.3</v>
      </c>
      <c r="E13" s="33">
        <v>29893.3</v>
      </c>
      <c r="F13" s="34">
        <v>29549.1</v>
      </c>
      <c r="G13" s="35">
        <f aca="true" t="shared" si="0" ref="G13:G25">F13/E13*100</f>
        <v>98.84857141901362</v>
      </c>
    </row>
    <row r="14" spans="1:7" ht="21" customHeight="1">
      <c r="A14" s="76"/>
      <c r="B14" s="36" t="s">
        <v>45</v>
      </c>
      <c r="C14" s="33">
        <v>7500</v>
      </c>
      <c r="D14" s="33">
        <v>7806.9</v>
      </c>
      <c r="E14" s="33">
        <v>7806.9</v>
      </c>
      <c r="F14" s="34">
        <v>7806.9</v>
      </c>
      <c r="G14" s="35">
        <f t="shared" si="0"/>
        <v>100</v>
      </c>
    </row>
    <row r="15" spans="1:7" ht="21" customHeight="1">
      <c r="A15" s="77"/>
      <c r="B15" s="36" t="s">
        <v>60</v>
      </c>
      <c r="C15" s="33"/>
      <c r="D15" s="33">
        <v>3553.5</v>
      </c>
      <c r="E15" s="33">
        <v>3553.5</v>
      </c>
      <c r="F15" s="34">
        <v>3553.5</v>
      </c>
      <c r="G15" s="35">
        <f t="shared" si="0"/>
        <v>100</v>
      </c>
    </row>
    <row r="16" spans="1:7" ht="48" customHeight="1">
      <c r="A16" s="31">
        <v>4</v>
      </c>
      <c r="B16" s="36" t="s">
        <v>46</v>
      </c>
      <c r="C16" s="38">
        <v>39658.9</v>
      </c>
      <c r="D16" s="38">
        <v>40751.5</v>
      </c>
      <c r="E16" s="38">
        <v>40751.5</v>
      </c>
      <c r="F16" s="34">
        <v>35120.8</v>
      </c>
      <c r="G16" s="35">
        <f t="shared" si="0"/>
        <v>86.18283989546399</v>
      </c>
    </row>
    <row r="17" spans="1:7" ht="29.25" customHeight="1">
      <c r="A17" s="31">
        <v>5</v>
      </c>
      <c r="B17" s="36" t="s">
        <v>20</v>
      </c>
      <c r="C17" s="33">
        <v>228309.1</v>
      </c>
      <c r="D17" s="33">
        <v>247338</v>
      </c>
      <c r="E17" s="33">
        <v>247338</v>
      </c>
      <c r="F17" s="37">
        <v>247035.6</v>
      </c>
      <c r="G17" s="35">
        <f t="shared" si="0"/>
        <v>99.87773815588386</v>
      </c>
    </row>
    <row r="18" spans="1:7" ht="24.75" customHeight="1">
      <c r="A18" s="31">
        <v>6</v>
      </c>
      <c r="B18" s="36" t="s">
        <v>7</v>
      </c>
      <c r="C18" s="33">
        <v>6000</v>
      </c>
      <c r="D18" s="33">
        <v>3800</v>
      </c>
      <c r="E18" s="33">
        <v>3800</v>
      </c>
      <c r="F18" s="37">
        <v>3445</v>
      </c>
      <c r="G18" s="35">
        <f t="shared" si="0"/>
        <v>90.65789473684211</v>
      </c>
    </row>
    <row r="19" spans="1:7" ht="36.75" customHeight="1">
      <c r="A19" s="31">
        <v>7</v>
      </c>
      <c r="B19" s="36" t="s">
        <v>48</v>
      </c>
      <c r="C19" s="35"/>
      <c r="D19" s="35">
        <v>21559.6</v>
      </c>
      <c r="E19" s="35">
        <v>21559.6</v>
      </c>
      <c r="F19" s="37">
        <v>19760.5</v>
      </c>
      <c r="G19" s="35">
        <f t="shared" si="0"/>
        <v>91.65522551438802</v>
      </c>
    </row>
    <row r="20" spans="1:7" ht="34.5" customHeight="1">
      <c r="A20" s="31">
        <v>8</v>
      </c>
      <c r="B20" s="36" t="s">
        <v>29</v>
      </c>
      <c r="C20" s="33">
        <v>30000</v>
      </c>
      <c r="D20" s="33">
        <v>89564</v>
      </c>
      <c r="E20" s="33">
        <v>89564</v>
      </c>
      <c r="F20" s="37">
        <v>89564</v>
      </c>
      <c r="G20" s="35">
        <f t="shared" si="0"/>
        <v>100</v>
      </c>
    </row>
    <row r="21" spans="1:7" ht="33.75" customHeight="1">
      <c r="A21" s="31">
        <v>9</v>
      </c>
      <c r="B21" s="36" t="s">
        <v>30</v>
      </c>
      <c r="C21" s="33">
        <v>40000</v>
      </c>
      <c r="D21" s="33">
        <v>92507.4</v>
      </c>
      <c r="E21" s="33">
        <v>92507.4</v>
      </c>
      <c r="F21" s="37">
        <v>91668</v>
      </c>
      <c r="G21" s="35">
        <f t="shared" si="0"/>
        <v>99.09261313149003</v>
      </c>
    </row>
    <row r="22" spans="1:7" ht="36" customHeight="1">
      <c r="A22" s="31">
        <v>10</v>
      </c>
      <c r="B22" s="36" t="s">
        <v>8</v>
      </c>
      <c r="C22" s="33">
        <v>5354.1</v>
      </c>
      <c r="D22" s="33">
        <v>5396.7</v>
      </c>
      <c r="E22" s="33">
        <v>5396.7</v>
      </c>
      <c r="F22" s="34">
        <v>5396.7</v>
      </c>
      <c r="G22" s="35">
        <f t="shared" si="0"/>
        <v>100</v>
      </c>
    </row>
    <row r="23" spans="1:7" ht="30" customHeight="1">
      <c r="A23" s="31">
        <v>11</v>
      </c>
      <c r="B23" s="36" t="s">
        <v>18</v>
      </c>
      <c r="C23" s="33">
        <v>55000</v>
      </c>
      <c r="D23" s="33">
        <v>105204.6</v>
      </c>
      <c r="E23" s="33">
        <v>105204.6</v>
      </c>
      <c r="F23" s="34">
        <v>104735.9</v>
      </c>
      <c r="G23" s="35">
        <f t="shared" si="0"/>
        <v>99.55448716120777</v>
      </c>
    </row>
    <row r="24" spans="1:7" ht="30" customHeight="1">
      <c r="A24" s="31">
        <v>12</v>
      </c>
      <c r="B24" s="36" t="s">
        <v>55</v>
      </c>
      <c r="C24" s="33"/>
      <c r="D24" s="33">
        <v>41551.2</v>
      </c>
      <c r="E24" s="33">
        <v>41551.2</v>
      </c>
      <c r="F24" s="34">
        <v>41551.2</v>
      </c>
      <c r="G24" s="35">
        <f t="shared" si="0"/>
        <v>100</v>
      </c>
    </row>
    <row r="25" spans="1:7" ht="30" customHeight="1">
      <c r="A25" s="31">
        <v>13</v>
      </c>
      <c r="B25" s="36" t="s">
        <v>9</v>
      </c>
      <c r="C25" s="33">
        <v>15783.1</v>
      </c>
      <c r="D25" s="33">
        <v>16018.7</v>
      </c>
      <c r="E25" s="33">
        <v>16018.7</v>
      </c>
      <c r="F25" s="34">
        <v>15871.5</v>
      </c>
      <c r="G25" s="35">
        <f t="shared" si="0"/>
        <v>99.08107399476862</v>
      </c>
    </row>
    <row r="26" spans="1:7" ht="30" customHeight="1">
      <c r="A26" s="31">
        <v>14</v>
      </c>
      <c r="B26" s="36" t="s">
        <v>41</v>
      </c>
      <c r="C26" s="33">
        <v>24000</v>
      </c>
      <c r="D26" s="33">
        <v>24816.4</v>
      </c>
      <c r="E26" s="33">
        <v>24816.4</v>
      </c>
      <c r="F26" s="37">
        <v>24414.6</v>
      </c>
      <c r="G26" s="35">
        <f>F26/E26*100</f>
        <v>98.38090939862349</v>
      </c>
    </row>
    <row r="27" spans="1:7" ht="24.75" customHeight="1">
      <c r="A27" s="31">
        <v>15</v>
      </c>
      <c r="B27" s="39" t="s">
        <v>54</v>
      </c>
      <c r="C27" s="40"/>
      <c r="D27" s="40">
        <v>-1000</v>
      </c>
      <c r="E27" s="40">
        <v>-1000</v>
      </c>
      <c r="F27" s="41">
        <v>-10389.6</v>
      </c>
      <c r="G27" s="31">
        <f>F27/E27*100</f>
        <v>1038.96</v>
      </c>
    </row>
    <row r="28" spans="1:7" ht="25.5" customHeight="1">
      <c r="A28" s="72" t="s">
        <v>10</v>
      </c>
      <c r="B28" s="73"/>
      <c r="C28" s="38">
        <f>C9+C10+C11+C17+C18+C19+C20+C21+C22+C23+C25+C26</f>
        <v>1009973.9999999999</v>
      </c>
      <c r="D28" s="38">
        <f>D9+D10+D11+D17+D18+D19+D20+D21+D22+D23+D24+D25+D26+D27</f>
        <v>1206991.2</v>
      </c>
      <c r="E28" s="38">
        <f>E9+E10+E11+E17+E18+E19+E20+E21+E22+E23+E24+E25+E26+E27</f>
        <v>1206991.2</v>
      </c>
      <c r="F28" s="38">
        <f>F9+F10+F11+F17+F18+F19+F20+F21+F22+F23+F24+F25+F26+F27</f>
        <v>1155745.2999999998</v>
      </c>
      <c r="G28" s="35">
        <f>F28/E28*100</f>
        <v>95.75424410716498</v>
      </c>
    </row>
    <row r="29" spans="1:2" ht="25.5" customHeight="1">
      <c r="A29" s="28"/>
      <c r="B29" s="29"/>
    </row>
    <row r="30" spans="1:8" ht="15.75" customHeight="1">
      <c r="A30" s="28"/>
      <c r="B30" s="74" t="s">
        <v>35</v>
      </c>
      <c r="C30" s="74"/>
      <c r="D30" s="74"/>
      <c r="E30" s="74"/>
      <c r="F30" s="74"/>
      <c r="G30" s="74"/>
      <c r="H30" s="74"/>
    </row>
    <row r="31" ht="20.25" customHeight="1"/>
  </sheetData>
  <sheetProtection/>
  <mergeCells count="13">
    <mergeCell ref="C7:C8"/>
    <mergeCell ref="D7:D8"/>
    <mergeCell ref="E7:G7"/>
    <mergeCell ref="A28:B28"/>
    <mergeCell ref="B30:H30"/>
    <mergeCell ref="A11:A15"/>
    <mergeCell ref="C2:G2"/>
    <mergeCell ref="C3:G3"/>
    <mergeCell ref="A4:G4"/>
    <mergeCell ref="A5:G5"/>
    <mergeCell ref="A6:G6"/>
    <mergeCell ref="A7:A8"/>
    <mergeCell ref="B7:B8"/>
  </mergeCells>
  <printOptions/>
  <pageMargins left="0.75" right="0.25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2020-02-21T11:21:33Z</cp:lastPrinted>
  <dcterms:created xsi:type="dcterms:W3CDTF">2009-02-26T21:08:53Z</dcterms:created>
  <dcterms:modified xsi:type="dcterms:W3CDTF">2020-02-24T06:59:35Z</dcterms:modified>
  <cp:category/>
  <cp:version/>
  <cp:contentType/>
  <cp:contentStatus/>
</cp:coreProperties>
</file>