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2"/>
  </bookViews>
  <sheets>
    <sheet name="Hav.-1 -2016.-tarekan" sheetId="1" r:id="rId1"/>
    <sheet name="2017-.2-gorc.dasi 2er" sheetId="2" r:id="rId2"/>
    <sheet name="2017 2-rd er erchisht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<sst xmlns="http://schemas.openxmlformats.org/spreadsheetml/2006/main" count="101" uniqueCount="62">
  <si>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</si>
  <si>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</si>
  <si>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</si>
  <si>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</si>
  <si>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</si>
  <si>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</si>
  <si>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</si>
  <si>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</si>
  <si>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</si>
  <si>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</si>
  <si>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</si>
  <si>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</si>
  <si>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</si>
  <si>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</si>
  <si>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</si>
  <si>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</si>
  <si>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</si>
  <si>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</si>
  <si>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</si>
  <si>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</si>
  <si>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</si>
  <si>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</si>
  <si>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ÀÝÃ³óÇÏ  ëáõµí»ÝóÇ³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</si>
  <si>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</si>
  <si>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</si>
  <si>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</si>
  <si>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</si>
  <si>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</si>
  <si>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</si>
  <si>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</si>
  <si>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</si>
  <si>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</si>
  <si>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</si>
  <si>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</si>
  <si>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¸ñ³Ù³ßÝáñÑ</t>
  </si>
  <si>
    <t>Ð²Ø²ÚÜøÆ öàÔàòÜºðÆ ÀÜÂ²òÆÎ ìºð²Üàðà¶àôØ</t>
  </si>
  <si>
    <t>Ð²Ø²ÚÜøÆ öàÔàòÜºðÆ Èàôê²ìàðàôØ</t>
  </si>
  <si>
    <t>Ð²Ø²ÚÜøÆ öàÔàòÜºðÆ Î²äÆî²È ìºð²Üàðà¶àôØ</t>
  </si>
  <si>
    <t>Ð³í»Éí³Í  2</t>
  </si>
  <si>
    <t xml:space="preserve">                            ³í³·³Ýáõ 2016 Ãí³Ï³ÝÇ </t>
  </si>
  <si>
    <t>ԱՅԼ  ԵԿԱՄՈՒՏՆԵՐ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</si>
  <si>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</si>
  <si>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</si>
  <si>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</si>
  <si>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</si>
  <si>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</si>
  <si>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 xml:space="preserve">Ð³Ù³ÛÝùÇ 2016 Ãí³Ï³ÝÇ ï³ñ»Ï³Ý  »Ï³ÙáõïÝ»ñÇ Ï³ï³ñÙ³Ý Ù³ëÇÝ     </t>
  </si>
  <si>
    <t>2016Ã. ï³ñ»Ï³Ý</t>
  </si>
  <si>
    <t>ԿՐԹՈՒԹՅՈՒՆ/մանկապարտեզ/09.01.01</t>
  </si>
  <si>
    <t>ՄՇԱԿՈՒՅԹԱՅԻՆ ԾԱՌ որից</t>
  </si>
  <si>
    <t>Գրադարան</t>
  </si>
  <si>
    <t>մշակույթի տուն</t>
  </si>
  <si>
    <t>ՀԱՆԳԻՍՏԻ ՍՊՈՐՏԻ ԾԱՌ/զբոսայգի, մարզադպ.</t>
  </si>
  <si>
    <t xml:space="preserve">                հունվարի 27-Ç  N 1-Ü  áñáßÙ³Ý</t>
  </si>
  <si>
    <t>Այլ մշակութային կազմ/երաժշտական,արվեստ, այլ/ 08.02.04/</t>
  </si>
  <si>
    <t>î³ñ»Ï³Ý ×ßïí³Í åÉ³Ý</t>
  </si>
  <si>
    <t>2017Ã.2-ñ¹ »é</t>
  </si>
  <si>
    <t xml:space="preserve">Ð³Ù³ÛÝùÇ 2017  Ãí³Ï³ÝÇ »ñÏñáñ¹ »é³ÙëÛ³ÏÇ »Ï³ÙáõïÝ»ñÇ Ï³ï³ñÙ³Ý Ù³ëÇÝ  ³é 27.06.17Ã  </t>
  </si>
  <si>
    <t xml:space="preserve">Ð³Ù³ÛÝùÇ 2017Ã. տեղական բյուջեի Í³Ëë»ñÝ  ըստ բյուջետային ծախսերի գործառնական դասակարգման   ³é 27.06.17Ã                                                                                                       </t>
  </si>
  <si>
    <t>2017Ã. 2-ñ¹ »é.</t>
  </si>
  <si>
    <t xml:space="preserve">                            ³í³·³Ýáõ 2017 Ãí³Ï³ÝÇ </t>
  </si>
  <si>
    <t xml:space="preserve">                հունիսի 30-Ç  N -Ա áñáßÙ³Ý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</si>
</sst>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b/>
      <i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sz val="11"/>
      <name val="Arial"/>
      <family val="2"/>
    </font>
    <font>
      <sz val="11"/>
      <name val="Arial Armenian"/>
      <family val="2"/>
    </font>
    <font>
      <b/>
      <sz val="11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 shrinkToFit="1"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186" fontId="25" fillId="0" borderId="10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2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186" fontId="25" fillId="33" borderId="10" xfId="0" applyNumberFormat="1" applyFont="1" applyFill="1" applyBorder="1" applyAlignment="1">
      <alignment/>
    </xf>
    <xf numFmtId="186" fontId="26" fillId="0" borderId="10" xfId="0" applyNumberFormat="1" applyFont="1" applyBorder="1" applyAlignment="1">
      <alignment/>
    </xf>
    <xf numFmtId="2" fontId="25" fillId="33" borderId="10" xfId="0" applyNumberFormat="1" applyFont="1" applyFill="1" applyBorder="1" applyAlignment="1">
      <alignment/>
    </xf>
    <xf numFmtId="186" fontId="26" fillId="33" borderId="10" xfId="0" applyNumberFormat="1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2" fontId="25" fillId="0" borderId="11" xfId="0" applyNumberFormat="1" applyFont="1" applyBorder="1" applyAlignment="1">
      <alignment/>
    </xf>
    <xf numFmtId="2" fontId="25" fillId="0" borderId="20" xfId="0" applyNumberFormat="1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2" fontId="26" fillId="0" borderId="10" xfId="0" applyNumberFormat="1" applyFont="1" applyBorder="1" applyAlignment="1">
      <alignment/>
    </xf>
    <xf numFmtId="0" fontId="26" fillId="0" borderId="15" xfId="0" applyFont="1" applyBorder="1" applyAlignment="1">
      <alignment horizontal="center"/>
    </xf>
    <xf numFmtId="2" fontId="26" fillId="0" borderId="10" xfId="0" applyNumberFormat="1" applyFont="1" applyBorder="1" applyAlignment="1">
      <alignment/>
    </xf>
    <xf numFmtId="2" fontId="25" fillId="0" borderId="12" xfId="0" applyNumberFormat="1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5.00390625" style="3" customWidth="1"/>
    <col min="2" max="2" width="40.57421875" style="3" customWidth="1"/>
    <col min="3" max="3" width="14.8515625" style="3" customWidth="1"/>
    <col min="4" max="4" width="13.8515625" style="3" customWidth="1"/>
    <col min="5" max="5" width="14.00390625" style="3" customWidth="1"/>
    <col min="6" max="6" width="10.140625" style="3" bestFit="1" customWidth="1"/>
    <col min="7" max="16384" width="9.140625" style="3" customWidth="1"/>
  </cols>
  <sheetData>
    <row r="1" spans="4:10" ht="12.75">
      <c r="D1" s="31" t="s">
        <v>23</v>
      </c>
      <c r="E1" s="31"/>
      <c r="F1" s="31"/>
      <c r="G1" s="20"/>
      <c r="H1" s="20"/>
      <c r="I1" s="20"/>
      <c r="J1" s="20"/>
    </row>
    <row r="2" spans="4:10" ht="15">
      <c r="D2" s="32" t="s">
        <v>28</v>
      </c>
      <c r="E2" s="32"/>
      <c r="F2" s="32"/>
      <c r="G2" s="14"/>
      <c r="H2" s="14"/>
      <c r="I2" s="14"/>
      <c r="J2" s="14"/>
    </row>
    <row r="3" spans="2:10" ht="15">
      <c r="B3" s="32" t="s">
        <v>39</v>
      </c>
      <c r="C3" s="32"/>
      <c r="D3" s="32"/>
      <c r="E3" s="32"/>
      <c r="F3" s="32"/>
      <c r="G3" s="14"/>
      <c r="H3" s="14"/>
      <c r="I3" s="14"/>
      <c r="J3" s="14"/>
    </row>
    <row r="4" spans="2:10" ht="15">
      <c r="B4" s="32" t="s">
        <v>53</v>
      </c>
      <c r="C4" s="32"/>
      <c r="D4" s="32"/>
      <c r="E4" s="32"/>
      <c r="F4" s="32"/>
      <c r="G4" s="14"/>
      <c r="H4" s="14"/>
      <c r="I4" s="14"/>
      <c r="J4" s="14"/>
    </row>
    <row r="5" spans="1:6" ht="22.5" customHeight="1">
      <c r="A5" s="33"/>
      <c r="B5" s="33"/>
      <c r="C5" s="33"/>
      <c r="D5" s="33"/>
      <c r="E5" s="33"/>
      <c r="F5" s="33"/>
    </row>
    <row r="6" spans="1:6" ht="27" customHeight="1">
      <c r="A6" s="34" t="s">
        <v>46</v>
      </c>
      <c r="B6" s="34"/>
      <c r="C6" s="34"/>
      <c r="D6" s="34"/>
      <c r="E6" s="34"/>
      <c r="F6" s="34"/>
    </row>
    <row r="7" ht="13.5" customHeight="1">
      <c r="B7" s="2"/>
    </row>
    <row r="8" spans="1:6" ht="24.75" customHeight="1">
      <c r="A8" s="5" t="s">
        <v>12</v>
      </c>
      <c r="B8" s="1" t="s">
        <v>26</v>
      </c>
      <c r="C8" s="40" t="s">
        <v>29</v>
      </c>
      <c r="D8" s="42" t="s">
        <v>47</v>
      </c>
      <c r="E8" s="43"/>
      <c r="F8" s="44"/>
    </row>
    <row r="9" spans="1:6" ht="18.75" customHeight="1">
      <c r="A9" s="37" t="s">
        <v>13</v>
      </c>
      <c r="B9" s="38"/>
      <c r="C9" s="41"/>
      <c r="D9" s="15" t="s">
        <v>30</v>
      </c>
      <c r="E9" s="18" t="s">
        <v>31</v>
      </c>
      <c r="F9" s="15" t="s">
        <v>32</v>
      </c>
    </row>
    <row r="10" spans="1:6" ht="22.5" customHeight="1">
      <c r="A10" s="5">
        <v>1</v>
      </c>
      <c r="B10" s="8" t="s">
        <v>16</v>
      </c>
      <c r="C10" s="7">
        <v>5000</v>
      </c>
      <c r="D10" s="7">
        <v>5000</v>
      </c>
      <c r="E10" s="7">
        <v>5058.1</v>
      </c>
      <c r="F10" s="7">
        <f>E10/D10*100</f>
        <v>101.16199999999999</v>
      </c>
    </row>
    <row r="11" spans="1:6" ht="22.5" customHeight="1">
      <c r="A11" s="5">
        <v>2</v>
      </c>
      <c r="B11" s="9" t="s">
        <v>0</v>
      </c>
      <c r="C11" s="7">
        <v>18000</v>
      </c>
      <c r="D11" s="7">
        <v>18000</v>
      </c>
      <c r="E11" s="7">
        <v>21253.9</v>
      </c>
      <c r="F11" s="7">
        <f aca="true" t="shared" si="0" ref="F11:F31">E11/D11*100</f>
        <v>118.07722222222223</v>
      </c>
    </row>
    <row r="12" spans="1:6" ht="22.5" customHeight="1">
      <c r="A12" s="5">
        <v>3</v>
      </c>
      <c r="B12" s="9" t="s">
        <v>1</v>
      </c>
      <c r="C12" s="7">
        <v>5000</v>
      </c>
      <c r="D12" s="7">
        <v>5000</v>
      </c>
      <c r="E12" s="7">
        <v>6158.3</v>
      </c>
      <c r="F12" s="7">
        <f t="shared" si="0"/>
        <v>123.166</v>
      </c>
    </row>
    <row r="13" spans="1:6" ht="22.5" customHeight="1">
      <c r="A13" s="5">
        <v>4</v>
      </c>
      <c r="B13" s="9" t="s">
        <v>41</v>
      </c>
      <c r="C13" s="7">
        <v>2700</v>
      </c>
      <c r="D13" s="7">
        <v>2700</v>
      </c>
      <c r="E13" s="7">
        <v>2736.7</v>
      </c>
      <c r="F13" s="7">
        <f t="shared" si="0"/>
        <v>101.35925925925926</v>
      </c>
    </row>
    <row r="14" spans="1:6" ht="22.5" customHeight="1">
      <c r="A14" s="5">
        <v>5</v>
      </c>
      <c r="B14" s="9" t="s">
        <v>40</v>
      </c>
      <c r="C14" s="7">
        <v>1800</v>
      </c>
      <c r="D14" s="7">
        <v>1800</v>
      </c>
      <c r="E14" s="7">
        <v>1563</v>
      </c>
      <c r="F14" s="7">
        <f t="shared" si="0"/>
        <v>86.83333333333333</v>
      </c>
    </row>
    <row r="15" spans="1:6" ht="22.5" customHeight="1">
      <c r="A15" s="5">
        <v>6</v>
      </c>
      <c r="B15" s="9" t="s">
        <v>19</v>
      </c>
      <c r="C15" s="7">
        <v>7500</v>
      </c>
      <c r="D15" s="7">
        <v>7500</v>
      </c>
      <c r="E15" s="7">
        <v>8102.2</v>
      </c>
      <c r="F15" s="7">
        <f t="shared" si="0"/>
        <v>108.02933333333333</v>
      </c>
    </row>
    <row r="16" spans="1:6" ht="22.5" customHeight="1">
      <c r="A16" s="5">
        <v>7</v>
      </c>
      <c r="B16" s="9" t="s">
        <v>20</v>
      </c>
      <c r="C16" s="7">
        <v>11000</v>
      </c>
      <c r="D16" s="7">
        <v>11000</v>
      </c>
      <c r="E16" s="7">
        <v>10676</v>
      </c>
      <c r="F16" s="7">
        <f t="shared" si="0"/>
        <v>97.05454545454546</v>
      </c>
    </row>
    <row r="17" spans="1:6" ht="22.5" customHeight="1">
      <c r="A17" s="5">
        <v>8</v>
      </c>
      <c r="B17" s="9" t="s">
        <v>42</v>
      </c>
      <c r="C17" s="7">
        <v>6000</v>
      </c>
      <c r="D17" s="7">
        <v>6000</v>
      </c>
      <c r="E17" s="7">
        <v>4117.4</v>
      </c>
      <c r="F17" s="7">
        <f t="shared" si="0"/>
        <v>68.62333333333332</v>
      </c>
    </row>
    <row r="18" spans="1:6" ht="20.25" customHeight="1">
      <c r="A18" s="35" t="s">
        <v>11</v>
      </c>
      <c r="B18" s="36"/>
      <c r="C18" s="17">
        <f>SUM(C10:C17)</f>
        <v>57000</v>
      </c>
      <c r="D18" s="17">
        <f>SUM(D10:D17)</f>
        <v>57000</v>
      </c>
      <c r="E18" s="17">
        <f>SUM(E10:E17)</f>
        <v>59665.6</v>
      </c>
      <c r="F18" s="16">
        <f t="shared" si="0"/>
        <v>104.67649122807016</v>
      </c>
    </row>
    <row r="19" spans="1:9" ht="15" customHeight="1">
      <c r="A19" s="37" t="s">
        <v>25</v>
      </c>
      <c r="B19" s="39"/>
      <c r="C19" s="39"/>
      <c r="D19" s="39"/>
      <c r="E19" s="39"/>
      <c r="F19" s="38"/>
      <c r="I19" s="3" t="s">
        <v>27</v>
      </c>
    </row>
    <row r="20" spans="1:6" ht="18" customHeight="1">
      <c r="A20" s="5">
        <v>9</v>
      </c>
      <c r="B20" s="9" t="s">
        <v>2</v>
      </c>
      <c r="C20" s="7">
        <v>138734.8</v>
      </c>
      <c r="D20" s="7">
        <v>138734.8</v>
      </c>
      <c r="E20" s="7">
        <v>138734.8</v>
      </c>
      <c r="F20" s="7">
        <f t="shared" si="0"/>
        <v>100</v>
      </c>
    </row>
    <row r="21" spans="1:6" ht="18" customHeight="1">
      <c r="A21" s="5">
        <v>10</v>
      </c>
      <c r="B21" s="9" t="s">
        <v>3</v>
      </c>
      <c r="C21" s="7">
        <v>5342.9</v>
      </c>
      <c r="D21" s="7">
        <v>5342.9</v>
      </c>
      <c r="E21" s="7">
        <v>5342.9</v>
      </c>
      <c r="F21" s="7">
        <f t="shared" si="0"/>
        <v>100</v>
      </c>
    </row>
    <row r="22" spans="1:6" ht="18" customHeight="1">
      <c r="A22" s="5">
        <v>11</v>
      </c>
      <c r="B22" s="9" t="s">
        <v>18</v>
      </c>
      <c r="C22" s="7">
        <v>4534.5</v>
      </c>
      <c r="D22" s="7">
        <v>4534.5</v>
      </c>
      <c r="E22" s="7">
        <v>4534.5</v>
      </c>
      <c r="F22" s="7">
        <f t="shared" si="0"/>
        <v>100</v>
      </c>
    </row>
    <row r="23" spans="1:6" ht="18" customHeight="1">
      <c r="A23" s="5">
        <v>12</v>
      </c>
      <c r="B23" s="9" t="s">
        <v>22</v>
      </c>
      <c r="C23" s="7">
        <v>20000</v>
      </c>
      <c r="D23" s="7">
        <v>20000</v>
      </c>
      <c r="E23" s="7">
        <v>19980.1</v>
      </c>
      <c r="F23" s="7">
        <f t="shared" si="0"/>
        <v>99.9005</v>
      </c>
    </row>
    <row r="24" spans="1:6" ht="18" customHeight="1">
      <c r="A24" s="5">
        <v>13</v>
      </c>
      <c r="B24" s="9" t="s">
        <v>34</v>
      </c>
      <c r="C24" s="7"/>
      <c r="D24" s="7"/>
      <c r="E24" s="7"/>
      <c r="F24" s="7"/>
    </row>
    <row r="25" spans="1:6" ht="18.75" customHeight="1">
      <c r="A25" s="35" t="s">
        <v>14</v>
      </c>
      <c r="B25" s="36"/>
      <c r="C25" s="6">
        <f>SUM(C20:C24)</f>
        <v>168612.19999999998</v>
      </c>
      <c r="D25" s="6">
        <f>SUM(D20:D24)</f>
        <v>168612.19999999998</v>
      </c>
      <c r="E25" s="6">
        <f>SUM(E20:E24)</f>
        <v>168592.3</v>
      </c>
      <c r="F25" s="7">
        <f t="shared" si="0"/>
        <v>99.98819776979366</v>
      </c>
    </row>
    <row r="26" spans="1:6" ht="18" customHeight="1">
      <c r="A26" s="5">
        <v>14</v>
      </c>
      <c r="B26" s="9"/>
      <c r="C26" s="19"/>
      <c r="D26" s="19"/>
      <c r="E26" s="21"/>
      <c r="F26" s="19"/>
    </row>
    <row r="27" spans="1:6" ht="27" customHeight="1">
      <c r="A27" s="5">
        <v>15</v>
      </c>
      <c r="B27" s="22"/>
      <c r="C27" s="19"/>
      <c r="D27" s="19"/>
      <c r="E27" s="21"/>
      <c r="F27" s="19"/>
    </row>
    <row r="28" spans="1:6" ht="21" customHeight="1">
      <c r="A28" s="5">
        <v>16</v>
      </c>
      <c r="B28" s="11" t="s">
        <v>5</v>
      </c>
      <c r="C28" s="6">
        <f>C29+C30</f>
        <v>4674.4</v>
      </c>
      <c r="D28" s="6">
        <f>D29+D30</f>
        <v>4674.4</v>
      </c>
      <c r="E28" s="24">
        <f>E29+E30</f>
        <v>4674.8</v>
      </c>
      <c r="F28" s="19"/>
    </row>
    <row r="29" spans="1:6" ht="21" customHeight="1">
      <c r="A29" s="5">
        <v>17</v>
      </c>
      <c r="B29" s="10" t="s">
        <v>6</v>
      </c>
      <c r="C29" s="7">
        <v>3208.5</v>
      </c>
      <c r="D29" s="23">
        <v>3208.5</v>
      </c>
      <c r="E29" s="24">
        <v>3208.9</v>
      </c>
      <c r="F29" s="19"/>
    </row>
    <row r="30" spans="1:6" ht="21" customHeight="1">
      <c r="A30" s="5">
        <v>18</v>
      </c>
      <c r="B30" s="10" t="s">
        <v>43</v>
      </c>
      <c r="C30" s="7">
        <v>1465.9</v>
      </c>
      <c r="D30" s="23">
        <v>1465.9</v>
      </c>
      <c r="E30" s="24">
        <v>1465.9</v>
      </c>
      <c r="F30" s="19"/>
    </row>
    <row r="31" spans="1:6" ht="21" customHeight="1">
      <c r="A31" s="37" t="s">
        <v>17</v>
      </c>
      <c r="B31" s="38"/>
      <c r="C31" s="6">
        <f>C18+C25+C26+C27+C28</f>
        <v>230286.59999999998</v>
      </c>
      <c r="D31" s="6">
        <f>D18+D25+D26+D27+D28</f>
        <v>230286.59999999998</v>
      </c>
      <c r="E31" s="6">
        <f>E18+E25+E26+E27+E28</f>
        <v>232932.69999999998</v>
      </c>
      <c r="F31" s="6">
        <f t="shared" si="0"/>
        <v>101.14904644907693</v>
      </c>
    </row>
    <row r="32" ht="13.5" customHeight="1">
      <c r="B32" s="4" t="s">
        <v>4</v>
      </c>
    </row>
    <row r="33" ht="13.5" customHeight="1">
      <c r="B33" s="4"/>
    </row>
    <row r="34" ht="13.5" customHeight="1">
      <c r="B34" s="4"/>
    </row>
    <row r="35" spans="1:6" ht="20.25" customHeight="1">
      <c r="A35" s="30" t="s">
        <v>44</v>
      </c>
      <c r="B35" s="30"/>
      <c r="C35" s="30"/>
      <c r="D35" s="30"/>
      <c r="E35" s="30"/>
      <c r="F35" s="30"/>
    </row>
  </sheetData>
  <sheetProtection/>
  <mergeCells count="14">
    <mergeCell ref="A9:B9"/>
    <mergeCell ref="A19:F19"/>
    <mergeCell ref="C8:C9"/>
    <mergeCell ref="D8:F8"/>
    <mergeCell ref="A35:F35"/>
    <mergeCell ref="D1:F1"/>
    <mergeCell ref="D2:F2"/>
    <mergeCell ref="B3:F3"/>
    <mergeCell ref="B4:F4"/>
    <mergeCell ref="A5:F5"/>
    <mergeCell ref="A6:F6"/>
    <mergeCell ref="A18:B18"/>
    <mergeCell ref="A25:B25"/>
    <mergeCell ref="A31:B31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27" customWidth="1"/>
    <col min="2" max="2" width="37.8515625" style="27" customWidth="1"/>
    <col min="3" max="4" width="13.421875" style="27" customWidth="1"/>
    <col min="5" max="5" width="13.57421875" style="27" customWidth="1"/>
    <col min="6" max="6" width="13.28125" style="27" customWidth="1"/>
    <col min="7" max="7" width="9.8515625" style="27" customWidth="1"/>
    <col min="8" max="16384" width="9.140625" style="27" customWidth="1"/>
  </cols>
  <sheetData>
    <row r="1" spans="1:7" ht="15">
      <c r="A1" s="46"/>
      <c r="B1" s="46"/>
      <c r="C1" s="46"/>
      <c r="D1" s="46"/>
      <c r="E1" s="46"/>
      <c r="F1" s="46"/>
      <c r="G1" s="46"/>
    </row>
    <row r="2" spans="1:7" ht="15">
      <c r="A2" s="46"/>
      <c r="B2" s="47"/>
      <c r="C2" s="48" t="s">
        <v>38</v>
      </c>
      <c r="D2" s="48"/>
      <c r="E2" s="48"/>
      <c r="F2" s="48"/>
      <c r="G2" s="48"/>
    </row>
    <row r="3" spans="1:7" s="14" customFormat="1" ht="15">
      <c r="A3" s="46"/>
      <c r="B3" s="46"/>
      <c r="C3" s="48" t="s">
        <v>28</v>
      </c>
      <c r="D3" s="48"/>
      <c r="E3" s="48"/>
      <c r="F3" s="48"/>
      <c r="G3" s="48"/>
    </row>
    <row r="4" spans="1:7" ht="15">
      <c r="A4" s="48" t="s">
        <v>60</v>
      </c>
      <c r="B4" s="48"/>
      <c r="C4" s="48"/>
      <c r="D4" s="48"/>
      <c r="E4" s="48"/>
      <c r="F4" s="48"/>
      <c r="G4" s="48"/>
    </row>
    <row r="5" spans="1:7" ht="15">
      <c r="A5" s="48" t="s">
        <v>61</v>
      </c>
      <c r="B5" s="48"/>
      <c r="C5" s="48"/>
      <c r="D5" s="48"/>
      <c r="E5" s="48"/>
      <c r="F5" s="48"/>
      <c r="G5" s="48"/>
    </row>
    <row r="6" spans="1:7" ht="46.5" customHeight="1">
      <c r="A6" s="49" t="s">
        <v>58</v>
      </c>
      <c r="B6" s="49"/>
      <c r="C6" s="49"/>
      <c r="D6" s="49"/>
      <c r="E6" s="49"/>
      <c r="F6" s="49"/>
      <c r="G6" s="49"/>
    </row>
    <row r="7" spans="1:7" ht="18" customHeight="1">
      <c r="A7" s="46"/>
      <c r="B7" s="46"/>
      <c r="C7" s="50"/>
      <c r="D7" s="51"/>
      <c r="E7" s="46"/>
      <c r="F7" s="46"/>
      <c r="G7" s="46"/>
    </row>
    <row r="8" spans="1:7" ht="19.5" customHeight="1">
      <c r="A8" s="52" t="s">
        <v>12</v>
      </c>
      <c r="B8" s="53" t="s">
        <v>15</v>
      </c>
      <c r="C8" s="53" t="s">
        <v>33</v>
      </c>
      <c r="D8" s="53" t="s">
        <v>55</v>
      </c>
      <c r="E8" s="54" t="s">
        <v>59</v>
      </c>
      <c r="F8" s="55"/>
      <c r="G8" s="56"/>
    </row>
    <row r="9" spans="1:7" ht="33.75" customHeight="1">
      <c r="A9" s="57"/>
      <c r="B9" s="58"/>
      <c r="C9" s="58"/>
      <c r="D9" s="45"/>
      <c r="E9" s="59" t="s">
        <v>30</v>
      </c>
      <c r="F9" s="60" t="s">
        <v>31</v>
      </c>
      <c r="G9" s="61" t="s">
        <v>32</v>
      </c>
    </row>
    <row r="10" spans="1:7" ht="38.25" customHeight="1">
      <c r="A10" s="62">
        <v>1</v>
      </c>
      <c r="B10" s="63" t="s">
        <v>7</v>
      </c>
      <c r="C10" s="64">
        <v>56820.9</v>
      </c>
      <c r="D10" s="64">
        <v>53271.9</v>
      </c>
      <c r="E10" s="65">
        <v>29684.3</v>
      </c>
      <c r="F10" s="65">
        <v>20722.9</v>
      </c>
      <c r="G10" s="66">
        <f>F10/E10*100</f>
        <v>69.81097752010322</v>
      </c>
    </row>
    <row r="11" spans="1:7" ht="33.75" customHeight="1">
      <c r="A11" s="62">
        <v>2</v>
      </c>
      <c r="B11" s="67" t="s">
        <v>48</v>
      </c>
      <c r="C11" s="68">
        <v>48365</v>
      </c>
      <c r="D11" s="68">
        <v>59295</v>
      </c>
      <c r="E11" s="65">
        <v>25422.3</v>
      </c>
      <c r="F11" s="65">
        <v>22777.1</v>
      </c>
      <c r="G11" s="66">
        <f aca="true" t="shared" si="0" ref="G11:G24">F11/E11*100</f>
        <v>89.59496190352564</v>
      </c>
    </row>
    <row r="12" spans="1:7" ht="24.75" customHeight="1">
      <c r="A12" s="62">
        <v>3</v>
      </c>
      <c r="B12" s="67" t="s">
        <v>49</v>
      </c>
      <c r="C12" s="69">
        <f>C13+C14+C15</f>
        <v>37330</v>
      </c>
      <c r="D12" s="69">
        <f>D13+D14+D15</f>
        <v>38299.3</v>
      </c>
      <c r="E12" s="69">
        <f>E13+E14+E15</f>
        <v>18840</v>
      </c>
      <c r="F12" s="69">
        <f>F13+F14+F15</f>
        <v>16414.8</v>
      </c>
      <c r="G12" s="66">
        <f t="shared" si="0"/>
        <v>87.12738853503184</v>
      </c>
    </row>
    <row r="13" spans="1:7" ht="24.75" customHeight="1">
      <c r="A13" s="76"/>
      <c r="B13" s="67" t="s">
        <v>50</v>
      </c>
      <c r="C13" s="64">
        <v>3050</v>
      </c>
      <c r="D13" s="64">
        <v>3050</v>
      </c>
      <c r="E13" s="70">
        <v>1600</v>
      </c>
      <c r="F13" s="65">
        <v>1267.4</v>
      </c>
      <c r="G13" s="66">
        <f t="shared" si="0"/>
        <v>79.2125</v>
      </c>
    </row>
    <row r="14" spans="1:7" ht="24.75" customHeight="1">
      <c r="A14" s="77"/>
      <c r="B14" s="67" t="s">
        <v>51</v>
      </c>
      <c r="C14" s="64">
        <v>8870</v>
      </c>
      <c r="D14" s="64">
        <v>8125.2</v>
      </c>
      <c r="E14" s="70">
        <v>4440</v>
      </c>
      <c r="F14" s="65">
        <v>3436.9</v>
      </c>
      <c r="G14" s="66">
        <f t="shared" si="0"/>
        <v>77.40765765765765</v>
      </c>
    </row>
    <row r="15" spans="1:7" ht="45.75" customHeight="1">
      <c r="A15" s="78"/>
      <c r="B15" s="67" t="s">
        <v>54</v>
      </c>
      <c r="C15" s="64">
        <v>25410</v>
      </c>
      <c r="D15" s="64">
        <v>27124.1</v>
      </c>
      <c r="E15" s="70">
        <v>12800</v>
      </c>
      <c r="F15" s="65">
        <v>11710.5</v>
      </c>
      <c r="G15" s="66">
        <f t="shared" si="0"/>
        <v>91.48828125</v>
      </c>
    </row>
    <row r="16" spans="1:7" ht="30.75" customHeight="1">
      <c r="A16" s="62">
        <v>4</v>
      </c>
      <c r="B16" s="67" t="s">
        <v>52</v>
      </c>
      <c r="C16" s="69">
        <v>8800</v>
      </c>
      <c r="D16" s="69">
        <v>9214</v>
      </c>
      <c r="E16" s="71">
        <v>4900</v>
      </c>
      <c r="F16" s="65">
        <v>4177.8</v>
      </c>
      <c r="G16" s="66">
        <f t="shared" si="0"/>
        <v>85.26122448979592</v>
      </c>
    </row>
    <row r="17" spans="1:7" ht="29.25" customHeight="1">
      <c r="A17" s="62">
        <v>5</v>
      </c>
      <c r="B17" s="67" t="s">
        <v>24</v>
      </c>
      <c r="C17" s="64">
        <v>51800</v>
      </c>
      <c r="D17" s="64">
        <v>51800</v>
      </c>
      <c r="E17" s="68">
        <v>26000</v>
      </c>
      <c r="F17" s="68">
        <v>23150.4</v>
      </c>
      <c r="G17" s="66">
        <f t="shared" si="0"/>
        <v>89.04</v>
      </c>
    </row>
    <row r="18" spans="1:7" ht="24.75" customHeight="1">
      <c r="A18" s="62">
        <v>6</v>
      </c>
      <c r="B18" s="67" t="s">
        <v>8</v>
      </c>
      <c r="C18" s="64">
        <v>1800</v>
      </c>
      <c r="D18" s="64">
        <v>1800</v>
      </c>
      <c r="E18" s="68">
        <v>1350</v>
      </c>
      <c r="F18" s="68">
        <v>1334</v>
      </c>
      <c r="G18" s="66">
        <f t="shared" si="0"/>
        <v>98.81481481481481</v>
      </c>
    </row>
    <row r="19" spans="1:7" ht="36.75" customHeight="1">
      <c r="A19" s="62">
        <v>7</v>
      </c>
      <c r="B19" s="67" t="s">
        <v>37</v>
      </c>
      <c r="C19" s="66">
        <v>2218.5</v>
      </c>
      <c r="D19" s="66">
        <v>2218.5</v>
      </c>
      <c r="E19" s="70">
        <v>2218.5</v>
      </c>
      <c r="F19" s="68"/>
      <c r="G19" s="68">
        <v>0</v>
      </c>
    </row>
    <row r="20" spans="1:7" ht="34.5" customHeight="1">
      <c r="A20" s="62">
        <v>8</v>
      </c>
      <c r="B20" s="67" t="s">
        <v>35</v>
      </c>
      <c r="C20" s="64"/>
      <c r="D20" s="64"/>
      <c r="E20" s="68"/>
      <c r="F20" s="68"/>
      <c r="G20" s="66"/>
    </row>
    <row r="21" spans="1:7" ht="33.75" customHeight="1">
      <c r="A21" s="62">
        <v>9</v>
      </c>
      <c r="B21" s="67" t="s">
        <v>36</v>
      </c>
      <c r="C21" s="64">
        <v>9921.8</v>
      </c>
      <c r="D21" s="64">
        <v>9921.8</v>
      </c>
      <c r="E21" s="68">
        <v>5400</v>
      </c>
      <c r="F21" s="68">
        <v>212</v>
      </c>
      <c r="G21" s="66">
        <f t="shared" si="0"/>
        <v>3.9259259259259256</v>
      </c>
    </row>
    <row r="22" spans="1:7" ht="27" customHeight="1">
      <c r="A22" s="62">
        <v>10</v>
      </c>
      <c r="B22" s="67" t="s">
        <v>9</v>
      </c>
      <c r="C22" s="64">
        <v>5363.2</v>
      </c>
      <c r="D22" s="64">
        <v>5363.2</v>
      </c>
      <c r="E22" s="68">
        <v>2686.6</v>
      </c>
      <c r="F22" s="65">
        <v>2114.2</v>
      </c>
      <c r="G22" s="66">
        <f t="shared" si="0"/>
        <v>78.69426040348395</v>
      </c>
    </row>
    <row r="23" spans="1:7" ht="30" customHeight="1">
      <c r="A23" s="62">
        <v>11</v>
      </c>
      <c r="B23" s="67" t="s">
        <v>21</v>
      </c>
      <c r="C23" s="64">
        <v>1800</v>
      </c>
      <c r="D23" s="64">
        <v>5310.7</v>
      </c>
      <c r="E23" s="68">
        <v>1588</v>
      </c>
      <c r="F23" s="65">
        <v>1418.3</v>
      </c>
      <c r="G23" s="66">
        <f t="shared" si="0"/>
        <v>89.31360201511335</v>
      </c>
    </row>
    <row r="24" spans="1:7" ht="24.75" customHeight="1">
      <c r="A24" s="62">
        <v>13</v>
      </c>
      <c r="B24" s="67" t="s">
        <v>10</v>
      </c>
      <c r="C24" s="64">
        <v>5654.7</v>
      </c>
      <c r="D24" s="64">
        <v>33154.7</v>
      </c>
      <c r="E24" s="68">
        <v>33154.7</v>
      </c>
      <c r="F24" s="68">
        <v>31345.5</v>
      </c>
      <c r="G24" s="66">
        <f t="shared" si="0"/>
        <v>94.54315677716886</v>
      </c>
    </row>
    <row r="25" spans="1:7" ht="25.5" customHeight="1">
      <c r="A25" s="72" t="s">
        <v>11</v>
      </c>
      <c r="B25" s="73"/>
      <c r="C25" s="69">
        <f>C10+C11+C12+C16+C17+C18+C19+C21+C22+C23+C24</f>
        <v>229874.1</v>
      </c>
      <c r="D25" s="69">
        <f>D10+D11+D12+D16+D17+D18+D19+D21+D22+D23+D24</f>
        <v>269649.10000000003</v>
      </c>
      <c r="E25" s="69">
        <f>E10+E11+E12+E16+E17+E18+E19+E21+E22+E23+E24</f>
        <v>151244.40000000002</v>
      </c>
      <c r="F25" s="69">
        <f>F10+F11+F12+F16+F17+F18+F19+F21+F22+F23+F24</f>
        <v>123667</v>
      </c>
      <c r="G25" s="69">
        <f>F25/E25*100</f>
        <v>81.76633316671558</v>
      </c>
    </row>
    <row r="26" spans="1:7" ht="25.5" customHeight="1">
      <c r="A26" s="74"/>
      <c r="B26" s="75"/>
      <c r="C26" s="46"/>
      <c r="D26" s="46"/>
      <c r="E26" s="46"/>
      <c r="F26" s="46"/>
      <c r="G26" s="46"/>
    </row>
    <row r="27" spans="1:2" ht="15.75" customHeight="1">
      <c r="A27" s="28"/>
      <c r="B27" s="13"/>
    </row>
    <row r="28" spans="1:7" ht="20.25" customHeight="1">
      <c r="A28" s="30" t="s">
        <v>45</v>
      </c>
      <c r="B28" s="30"/>
      <c r="C28" s="30"/>
      <c r="D28" s="30"/>
      <c r="E28" s="30"/>
      <c r="F28" s="30"/>
      <c r="G28" s="30"/>
    </row>
  </sheetData>
  <sheetProtection/>
  <mergeCells count="13">
    <mergeCell ref="B8:B9"/>
    <mergeCell ref="C8:C9"/>
    <mergeCell ref="A13:A15"/>
    <mergeCell ref="D8:D9"/>
    <mergeCell ref="E8:G8"/>
    <mergeCell ref="A25:B25"/>
    <mergeCell ref="A28:G28"/>
    <mergeCell ref="C2:G2"/>
    <mergeCell ref="C3:G3"/>
    <mergeCell ref="A4:G4"/>
    <mergeCell ref="A5:G5"/>
    <mergeCell ref="A6:G6"/>
    <mergeCell ref="A8:A9"/>
  </mergeCells>
  <printOptions/>
  <pageMargins left="0.75" right="0.25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5.00390625" style="3" customWidth="1"/>
    <col min="2" max="2" width="34.140625" style="3" customWidth="1"/>
    <col min="3" max="3" width="13.7109375" style="3" customWidth="1"/>
    <col min="4" max="4" width="13.57421875" style="3" customWidth="1"/>
    <col min="5" max="5" width="13.8515625" style="3" customWidth="1"/>
    <col min="6" max="6" width="14.00390625" style="3" customWidth="1"/>
    <col min="7" max="7" width="10.140625" style="3" bestFit="1" customWidth="1"/>
    <col min="8" max="16384" width="9.140625" style="3" customWidth="1"/>
  </cols>
  <sheetData>
    <row r="1" spans="1:11" ht="14.25">
      <c r="A1" s="46"/>
      <c r="B1" s="46"/>
      <c r="C1" s="46"/>
      <c r="D1" s="46"/>
      <c r="E1" s="48" t="s">
        <v>23</v>
      </c>
      <c r="F1" s="48"/>
      <c r="G1" s="48"/>
      <c r="H1" s="20"/>
      <c r="I1" s="20"/>
      <c r="J1" s="20"/>
      <c r="K1" s="20"/>
    </row>
    <row r="2" spans="1:11" ht="15">
      <c r="A2" s="46"/>
      <c r="B2" s="46"/>
      <c r="C2" s="46"/>
      <c r="D2" s="46"/>
      <c r="E2" s="48" t="s">
        <v>28</v>
      </c>
      <c r="F2" s="48"/>
      <c r="G2" s="48"/>
      <c r="H2" s="14"/>
      <c r="I2" s="14"/>
      <c r="J2" s="14"/>
      <c r="K2" s="14"/>
    </row>
    <row r="3" spans="1:11" ht="15">
      <c r="A3" s="46"/>
      <c r="B3" s="48" t="s">
        <v>60</v>
      </c>
      <c r="C3" s="48"/>
      <c r="D3" s="48"/>
      <c r="E3" s="48"/>
      <c r="F3" s="48"/>
      <c r="G3" s="48"/>
      <c r="H3" s="14"/>
      <c r="I3" s="14"/>
      <c r="J3" s="14"/>
      <c r="K3" s="14"/>
    </row>
    <row r="4" spans="1:11" ht="15">
      <c r="A4" s="46"/>
      <c r="B4" s="48" t="s">
        <v>61</v>
      </c>
      <c r="C4" s="48"/>
      <c r="D4" s="48"/>
      <c r="E4" s="48"/>
      <c r="F4" s="48"/>
      <c r="G4" s="48"/>
      <c r="H4" s="14"/>
      <c r="I4" s="14"/>
      <c r="J4" s="14"/>
      <c r="K4" s="14"/>
    </row>
    <row r="5" spans="1:7" ht="22.5" customHeight="1">
      <c r="A5" s="81"/>
      <c r="B5" s="81"/>
      <c r="C5" s="81"/>
      <c r="D5" s="81"/>
      <c r="E5" s="81"/>
      <c r="F5" s="81"/>
      <c r="G5" s="81"/>
    </row>
    <row r="6" spans="1:7" ht="27" customHeight="1">
      <c r="A6" s="49" t="s">
        <v>57</v>
      </c>
      <c r="B6" s="49"/>
      <c r="C6" s="49"/>
      <c r="D6" s="49"/>
      <c r="E6" s="49"/>
      <c r="F6" s="49"/>
      <c r="G6" s="49"/>
    </row>
    <row r="7" spans="1:7" ht="13.5" customHeight="1">
      <c r="A7" s="46"/>
      <c r="B7" s="46"/>
      <c r="C7" s="46"/>
      <c r="D7" s="46"/>
      <c r="E7" s="46"/>
      <c r="F7" s="46"/>
      <c r="G7" s="46"/>
    </row>
    <row r="8" spans="1:8" ht="24.75" customHeight="1">
      <c r="A8" s="62"/>
      <c r="B8" s="61"/>
      <c r="C8" s="53" t="s">
        <v>29</v>
      </c>
      <c r="D8" s="82" t="s">
        <v>55</v>
      </c>
      <c r="E8" s="54" t="s">
        <v>56</v>
      </c>
      <c r="F8" s="55"/>
      <c r="G8" s="55"/>
      <c r="H8" s="25"/>
    </row>
    <row r="9" spans="1:9" ht="18.75" customHeight="1">
      <c r="A9" s="72" t="s">
        <v>13</v>
      </c>
      <c r="B9" s="73"/>
      <c r="C9" s="58"/>
      <c r="D9" s="83"/>
      <c r="E9" s="84" t="s">
        <v>30</v>
      </c>
      <c r="F9" s="85" t="s">
        <v>31</v>
      </c>
      <c r="G9" s="85" t="s">
        <v>32</v>
      </c>
      <c r="H9" s="25"/>
      <c r="I9" s="12"/>
    </row>
    <row r="10" spans="1:9" ht="22.5" customHeight="1">
      <c r="A10" s="62">
        <v>1</v>
      </c>
      <c r="B10" s="86" t="s">
        <v>16</v>
      </c>
      <c r="C10" s="87">
        <v>5000</v>
      </c>
      <c r="D10" s="87">
        <v>5000</v>
      </c>
      <c r="E10" s="87">
        <v>2800</v>
      </c>
      <c r="F10" s="87">
        <v>2093.8</v>
      </c>
      <c r="G10" s="88">
        <f aca="true" t="shared" si="0" ref="G10:G18">F10/E10*100</f>
        <v>74.77857142857144</v>
      </c>
      <c r="H10" s="26"/>
      <c r="I10" s="12"/>
    </row>
    <row r="11" spans="1:9" ht="22.5" customHeight="1">
      <c r="A11" s="62">
        <v>2</v>
      </c>
      <c r="B11" s="89" t="s">
        <v>0</v>
      </c>
      <c r="C11" s="87">
        <v>20000</v>
      </c>
      <c r="D11" s="87">
        <v>20000</v>
      </c>
      <c r="E11" s="87">
        <v>8200</v>
      </c>
      <c r="F11" s="87">
        <v>8655.9</v>
      </c>
      <c r="G11" s="88">
        <f t="shared" si="0"/>
        <v>105.55975609756096</v>
      </c>
      <c r="H11" s="26"/>
      <c r="I11" s="12"/>
    </row>
    <row r="12" spans="1:9" ht="22.5" customHeight="1">
      <c r="A12" s="62">
        <v>3</v>
      </c>
      <c r="B12" s="89" t="s">
        <v>1</v>
      </c>
      <c r="C12" s="87">
        <v>6000</v>
      </c>
      <c r="D12" s="87">
        <v>6000</v>
      </c>
      <c r="E12" s="87">
        <v>1900</v>
      </c>
      <c r="F12" s="87">
        <v>3057.2</v>
      </c>
      <c r="G12" s="88">
        <f t="shared" si="0"/>
        <v>160.90526315789472</v>
      </c>
      <c r="H12" s="26"/>
      <c r="I12" s="12"/>
    </row>
    <row r="13" spans="1:9" ht="22.5" customHeight="1">
      <c r="A13" s="62">
        <v>4</v>
      </c>
      <c r="B13" s="89" t="s">
        <v>41</v>
      </c>
      <c r="C13" s="87">
        <v>2900</v>
      </c>
      <c r="D13" s="87">
        <v>2900</v>
      </c>
      <c r="E13" s="87">
        <v>1800</v>
      </c>
      <c r="F13" s="87">
        <v>1550.4</v>
      </c>
      <c r="G13" s="88">
        <f t="shared" si="0"/>
        <v>86.13333333333334</v>
      </c>
      <c r="H13" s="26"/>
      <c r="I13" s="12"/>
    </row>
    <row r="14" spans="1:9" ht="22.5" customHeight="1">
      <c r="A14" s="62">
        <v>5</v>
      </c>
      <c r="B14" s="89" t="s">
        <v>40</v>
      </c>
      <c r="C14" s="87">
        <v>1500</v>
      </c>
      <c r="D14" s="87">
        <v>360</v>
      </c>
      <c r="E14" s="87">
        <v>180</v>
      </c>
      <c r="F14" s="87">
        <v>530</v>
      </c>
      <c r="G14" s="88">
        <f t="shared" si="0"/>
        <v>294.44444444444446</v>
      </c>
      <c r="H14" s="26"/>
      <c r="I14" s="12"/>
    </row>
    <row r="15" spans="1:9" ht="22.5" customHeight="1">
      <c r="A15" s="62">
        <v>6</v>
      </c>
      <c r="B15" s="89" t="s">
        <v>19</v>
      </c>
      <c r="C15" s="87">
        <v>8000</v>
      </c>
      <c r="D15" s="87">
        <v>8000</v>
      </c>
      <c r="E15" s="87">
        <v>3100</v>
      </c>
      <c r="F15" s="87">
        <v>3593.8</v>
      </c>
      <c r="G15" s="88">
        <f t="shared" si="0"/>
        <v>115.92903225806452</v>
      </c>
      <c r="H15" s="26"/>
      <c r="I15" s="12"/>
    </row>
    <row r="16" spans="1:9" ht="22.5" customHeight="1">
      <c r="A16" s="62">
        <v>7</v>
      </c>
      <c r="B16" s="89" t="s">
        <v>20</v>
      </c>
      <c r="C16" s="87">
        <v>11000</v>
      </c>
      <c r="D16" s="87">
        <v>25415</v>
      </c>
      <c r="E16" s="87">
        <v>11436</v>
      </c>
      <c r="F16" s="87">
        <v>8770.3</v>
      </c>
      <c r="G16" s="88">
        <f t="shared" si="0"/>
        <v>76.69027632039173</v>
      </c>
      <c r="H16" s="26"/>
      <c r="I16" s="12"/>
    </row>
    <row r="17" spans="1:9" ht="28.5" customHeight="1">
      <c r="A17" s="62">
        <v>8</v>
      </c>
      <c r="B17" s="90" t="s">
        <v>42</v>
      </c>
      <c r="C17" s="87">
        <v>6000</v>
      </c>
      <c r="D17" s="87">
        <v>6000</v>
      </c>
      <c r="E17" s="87">
        <v>4000</v>
      </c>
      <c r="F17" s="87">
        <v>158.8</v>
      </c>
      <c r="G17" s="88">
        <f t="shared" si="0"/>
        <v>3.9700000000000006</v>
      </c>
      <c r="H17" s="26"/>
      <c r="I17" s="12"/>
    </row>
    <row r="18" spans="1:7" ht="20.25" customHeight="1">
      <c r="A18" s="72" t="s">
        <v>11</v>
      </c>
      <c r="B18" s="73"/>
      <c r="C18" s="91">
        <f>SUM(C10:C17)</f>
        <v>60400</v>
      </c>
      <c r="D18" s="91">
        <f>SUM(D10:D17)</f>
        <v>73675</v>
      </c>
      <c r="E18" s="91">
        <f>SUM(E10:E17)</f>
        <v>33416</v>
      </c>
      <c r="F18" s="91">
        <f>SUM(F10:F17)</f>
        <v>28410.2</v>
      </c>
      <c r="G18" s="69">
        <f t="shared" si="0"/>
        <v>85.01975101747666</v>
      </c>
    </row>
    <row r="19" spans="1:10" ht="15" customHeight="1">
      <c r="A19" s="72" t="s">
        <v>25</v>
      </c>
      <c r="B19" s="92"/>
      <c r="C19" s="92"/>
      <c r="D19" s="92"/>
      <c r="E19" s="92"/>
      <c r="F19" s="92"/>
      <c r="G19" s="73"/>
      <c r="J19" s="3" t="s">
        <v>27</v>
      </c>
    </row>
    <row r="20" spans="1:10" ht="18" customHeight="1">
      <c r="A20" s="62">
        <v>9</v>
      </c>
      <c r="B20" s="89" t="s">
        <v>2</v>
      </c>
      <c r="C20" s="87">
        <v>151296.1</v>
      </c>
      <c r="D20" s="87">
        <v>151296.1</v>
      </c>
      <c r="E20" s="87">
        <v>75648</v>
      </c>
      <c r="F20" s="87">
        <v>75648</v>
      </c>
      <c r="G20" s="87">
        <f>F20/E20*100</f>
        <v>100</v>
      </c>
      <c r="J20" s="29"/>
    </row>
    <row r="21" spans="1:7" ht="18" customHeight="1">
      <c r="A21" s="62">
        <v>10</v>
      </c>
      <c r="B21" s="89" t="s">
        <v>3</v>
      </c>
      <c r="C21" s="87">
        <v>5363.2</v>
      </c>
      <c r="D21" s="87">
        <v>5363.2</v>
      </c>
      <c r="E21" s="87">
        <v>2410.7</v>
      </c>
      <c r="F21" s="87">
        <v>1071.4</v>
      </c>
      <c r="G21" s="87">
        <f>F21/E21*100</f>
        <v>44.44352262828225</v>
      </c>
    </row>
    <row r="22" spans="1:7" ht="18" customHeight="1">
      <c r="A22" s="62">
        <v>11</v>
      </c>
      <c r="B22" s="89" t="s">
        <v>18</v>
      </c>
      <c r="C22" s="87">
        <v>4534.5</v>
      </c>
      <c r="D22" s="87">
        <v>4534.5</v>
      </c>
      <c r="E22" s="87">
        <v>1890.9</v>
      </c>
      <c r="F22" s="87">
        <v>1890.9</v>
      </c>
      <c r="G22" s="87">
        <f>F22/E22*100</f>
        <v>100</v>
      </c>
    </row>
    <row r="23" spans="1:7" ht="18" customHeight="1">
      <c r="A23" s="62">
        <v>12</v>
      </c>
      <c r="B23" s="89" t="s">
        <v>22</v>
      </c>
      <c r="C23" s="87"/>
      <c r="D23" s="87"/>
      <c r="E23" s="87"/>
      <c r="F23" s="87"/>
      <c r="G23" s="87"/>
    </row>
    <row r="24" spans="1:7" ht="18" customHeight="1">
      <c r="A24" s="62">
        <v>13</v>
      </c>
      <c r="B24" s="89" t="s">
        <v>34</v>
      </c>
      <c r="C24" s="87"/>
      <c r="D24" s="87"/>
      <c r="E24" s="87"/>
      <c r="F24" s="87"/>
      <c r="G24" s="87"/>
    </row>
    <row r="25" spans="1:7" ht="16.5" customHeight="1">
      <c r="A25" s="72" t="s">
        <v>14</v>
      </c>
      <c r="B25" s="73"/>
      <c r="C25" s="93">
        <f>SUM(C20:C24)</f>
        <v>161193.80000000002</v>
      </c>
      <c r="D25" s="93">
        <f>SUM(D20:D24)</f>
        <v>161193.80000000002</v>
      </c>
      <c r="E25" s="93">
        <f>SUM(E20:E24)</f>
        <v>79949.59999999999</v>
      </c>
      <c r="F25" s="93">
        <f>SUM(F20:F24)</f>
        <v>78610.29999999999</v>
      </c>
      <c r="G25" s="87">
        <f>F25/E25*100</f>
        <v>98.3248196363709</v>
      </c>
    </row>
    <row r="26" spans="1:7" ht="18" customHeight="1" hidden="1">
      <c r="A26" s="62">
        <v>14</v>
      </c>
      <c r="B26" s="89"/>
      <c r="C26" s="66"/>
      <c r="D26" s="66"/>
      <c r="E26" s="66"/>
      <c r="F26" s="94"/>
      <c r="G26" s="66"/>
    </row>
    <row r="27" spans="1:7" ht="27" customHeight="1" hidden="1">
      <c r="A27" s="62">
        <v>15</v>
      </c>
      <c r="B27" s="67"/>
      <c r="C27" s="66"/>
      <c r="D27" s="66"/>
      <c r="E27" s="66"/>
      <c r="F27" s="94"/>
      <c r="G27" s="66"/>
    </row>
    <row r="28" spans="1:7" ht="21" customHeight="1">
      <c r="A28" s="62">
        <v>15</v>
      </c>
      <c r="B28" s="95" t="s">
        <v>5</v>
      </c>
      <c r="C28" s="93">
        <f>C29+C30</f>
        <v>8280.3</v>
      </c>
      <c r="D28" s="93">
        <f>D29+D30</f>
        <v>8280.3</v>
      </c>
      <c r="E28" s="93">
        <f>E29+E30</f>
        <v>8280.3</v>
      </c>
      <c r="F28" s="79">
        <f>F29+F30</f>
        <v>4674.8</v>
      </c>
      <c r="G28" s="66"/>
    </row>
    <row r="29" spans="1:7" ht="21" customHeight="1">
      <c r="A29" s="62">
        <v>16</v>
      </c>
      <c r="B29" s="96" t="s">
        <v>6</v>
      </c>
      <c r="C29" s="80">
        <v>4544.5</v>
      </c>
      <c r="D29" s="80">
        <v>4544.5</v>
      </c>
      <c r="E29" s="80">
        <v>4544.5</v>
      </c>
      <c r="F29" s="79">
        <v>3208.9</v>
      </c>
      <c r="G29" s="66"/>
    </row>
    <row r="30" spans="1:7" ht="21" customHeight="1">
      <c r="A30" s="62">
        <v>18</v>
      </c>
      <c r="B30" s="96" t="s">
        <v>43</v>
      </c>
      <c r="C30" s="80">
        <v>3735.8</v>
      </c>
      <c r="D30" s="80">
        <v>3735.8</v>
      </c>
      <c r="E30" s="80">
        <v>3735.8</v>
      </c>
      <c r="F30" s="79">
        <v>1465.9</v>
      </c>
      <c r="G30" s="66"/>
    </row>
    <row r="31" spans="1:7" ht="21" customHeight="1">
      <c r="A31" s="72" t="s">
        <v>17</v>
      </c>
      <c r="B31" s="73"/>
      <c r="C31" s="93">
        <f>C18+C25+C26+C27+C28</f>
        <v>229874.1</v>
      </c>
      <c r="D31" s="93">
        <f>D18+D25+D26+D27+D28</f>
        <v>243149.1</v>
      </c>
      <c r="E31" s="93">
        <f>E18+E25+E26+E27+E28</f>
        <v>121645.9</v>
      </c>
      <c r="F31" s="93">
        <f>F18+F25+F26+F27+F28</f>
        <v>111695.29999999999</v>
      </c>
      <c r="G31" s="93">
        <f>F31/E31*100</f>
        <v>91.82002845965215</v>
      </c>
    </row>
    <row r="32" ht="13.5" customHeight="1">
      <c r="B32" s="4" t="s">
        <v>4</v>
      </c>
    </row>
    <row r="33" ht="13.5" customHeight="1">
      <c r="B33" s="4"/>
    </row>
    <row r="34" ht="13.5" customHeight="1">
      <c r="B34" s="4"/>
    </row>
    <row r="35" spans="1:7" ht="20.25" customHeight="1">
      <c r="A35" s="30" t="s">
        <v>44</v>
      </c>
      <c r="B35" s="30"/>
      <c r="C35" s="30"/>
      <c r="D35" s="30"/>
      <c r="E35" s="30"/>
      <c r="F35" s="30"/>
      <c r="G35" s="30"/>
    </row>
  </sheetData>
  <sheetProtection/>
  <mergeCells count="14">
    <mergeCell ref="A31:B31"/>
    <mergeCell ref="A35:G35"/>
    <mergeCell ref="C8:C9"/>
    <mergeCell ref="E8:G8"/>
    <mergeCell ref="A9:B9"/>
    <mergeCell ref="A18:B18"/>
    <mergeCell ref="A19:G19"/>
    <mergeCell ref="A25:B25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2017-06-27T08:22:03Z</cp:lastPrinted>
  <dcterms:created xsi:type="dcterms:W3CDTF">2009-02-26T21:08:53Z</dcterms:created>
  <dcterms:modified xsi:type="dcterms:W3CDTF">2017-06-27T10:47:26Z</dcterms:modified>
  <cp:category/>
  <cp:version/>
  <cp:contentType/>
  <cp:contentStatus/>
</cp:coreProperties>
</file>