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եկ. 2020 1-ին եռ" sheetId="1" r:id="rId1"/>
    <sheet name="ծախս 2020 1-ին եռ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<sst xmlns="http://schemas.openxmlformats.org/spreadsheetml/2006/main" count="69" uniqueCount="62">
  <si>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¶àôÚø²Ð²ðÎ</t>
  </si>
  <si>
    <t xml:space="preserve">äºî²Î²Ü  îàôðø     </t>
  </si>
  <si>
    <t xml:space="preserve">¸àî²òÆ²                                           </t>
  </si>
  <si>
    <t xml:space="preserve">ä²îìÆð²Îì²Ì  ÈÆ²¼àðàôÂÚàôÜÜºð    </t>
  </si>
  <si>
    <t xml:space="preserve"> î²ðºêÎ¼´ÆÜ  ²¼²î  ØÜ²òàð¸</t>
  </si>
  <si>
    <t xml:space="preserve"> ì²ðâ²Î²Ü  ´Úàôæº  </t>
  </si>
  <si>
    <t>ՏԵՂԱԿԱՆ ԻՆՔՆԱԿԱՌԱՎԱՐՄԱՆ</t>
  </si>
  <si>
    <t>ՍՈՑ ԾԱԽՍԵՐ</t>
  </si>
  <si>
    <t>ՊԱՏՎԻՐԱԿՎԱԾ ԼԻԱԶՈՐՈՒԹՅՈՒՆՆԵՐ</t>
  </si>
  <si>
    <t>ԳՅՈՒՂԱՏՆՏԵՍՈՒԹՅՈՒՆ</t>
  </si>
  <si>
    <t xml:space="preserve">ԸՆԴԱՄԵՆԸ </t>
  </si>
  <si>
    <t>Հ/հ</t>
  </si>
  <si>
    <t xml:space="preserve"> ՍԵՓԱԿԱՆ ԵԿԱՄՈՒՏՆԵՐ</t>
  </si>
  <si>
    <t xml:space="preserve"> ԸՆԴԱՄԵՆԸ </t>
  </si>
  <si>
    <t>ԾԱԽՍԵՐԻ ԴԱՍԱԿԱՐԳՈՒՄԸ</t>
  </si>
  <si>
    <t xml:space="preserve"> ÐàÔÆ  Ð²ðÎ</t>
  </si>
  <si>
    <t>Ա Մ Բ Ո Ղ Ջ Ը</t>
  </si>
  <si>
    <t xml:space="preserve">îºÔ²Î²Ü   ìÖ²ð </t>
  </si>
  <si>
    <t>ÀÜ¸Ð²Üàôð ´ÜàôÚÂÆ Ð²Üð²ÚÆÜ Ì²è²ÚàôÂÚàôÜ</t>
  </si>
  <si>
    <t>Ð³í»Éí³Í  1</t>
  </si>
  <si>
    <t>ԲԱՐԵԿԱՐԳՈՒՄ , ÎàØàôÜ²È Ì²è²ÚàôÂÚàôÜ</t>
  </si>
  <si>
    <t xml:space="preserve"> ä²ÞîàÜ²Î²Ü  ¸ð²Ø²ÞÜàðÐÜºð</t>
  </si>
  <si>
    <t>º Î ²  Ø î ² î º ê ² Î Ü º ð À</t>
  </si>
  <si>
    <t xml:space="preserve"> </t>
  </si>
  <si>
    <t>´»ñ¹ Ñ³Ù³ÛÝùÇ</t>
  </si>
  <si>
    <t>î³ñ»Ï³Ý åÉ³Ý                /Ñ³½.¹ñ³Ù/</t>
  </si>
  <si>
    <t>ö³ëï³óÇ</t>
  </si>
  <si>
    <t>Î³ï.%</t>
  </si>
  <si>
    <t xml:space="preserve">î³ñ»Ï³Ý Ü³Ë³ï»ëí³Í Í³Ëë             /Ñ³½.¹ñ³Ù/                    </t>
  </si>
  <si>
    <t>Ð²Ø²ÚÜøÆ öàÔàòÜºðÆ ÀÜÂ²òÆÎ ìºð²Üàðà¶àôØ</t>
  </si>
  <si>
    <t>Ð²Ø²ÚÜøÆ öàÔàòÜºðÆ Èàôê²ìàðàôØ</t>
  </si>
  <si>
    <t>Ð³í»Éí³Í  2</t>
  </si>
  <si>
    <t>îºÔ²Î²Ü  îàôðø</t>
  </si>
  <si>
    <t xml:space="preserve">ÐàÔÆ ºì  ¶àôÚøÆ  úî²ðàôØÆò  Øàôîøºð       </t>
  </si>
  <si>
    <t xml:space="preserve"> üàÜ¸²ÚÆÜ ´Úàôæº</t>
  </si>
  <si>
    <t xml:space="preserve">       ՀԱՄԱÚՆՔԻ ՂԵԿԱՎԱՐ`                               Հ.ՄԱՆՈՒՉԱՐՅԱՆ                       </t>
  </si>
  <si>
    <t xml:space="preserve">       ՀԱՄԱÚՆՔԻ ՂԵԿԱՎԱՐ`                                     Հ.ՄԱՆՈՒՉԱՐՅԱՆ                       </t>
  </si>
  <si>
    <t>ՄՇԱԿՈՒՅԹԱՅԻՆ ԾԱՌ որից</t>
  </si>
  <si>
    <t>Գրադարան</t>
  </si>
  <si>
    <t>մշակույթի տուն</t>
  </si>
  <si>
    <t>²ÛÉ »Ï³ÙáõïÝ»ñ</t>
  </si>
  <si>
    <t>æð²Ø²î²Î²ð²ðàôØ</t>
  </si>
  <si>
    <t>Ճշտված պլան</t>
  </si>
  <si>
    <t>հազ.դրամ</t>
  </si>
  <si>
    <t>տարեկան ճշտված պլ. հազ.դրամ</t>
  </si>
  <si>
    <t>կապիտալ  ëáõµí»ÝóÇ³</t>
  </si>
  <si>
    <t>Այլ մշակութային կազմ</t>
  </si>
  <si>
    <t>²¼¶²ÚÆÜ Üì²¶²ð²ÜÜºð,ՍՈՒԲՍԻԴ.</t>
  </si>
  <si>
    <t>ԳՈՒՅԻ ՀՈՂԻ ՕՏԱՐՈՒՄ</t>
  </si>
  <si>
    <t>ՀՈՂԻ ԳՈՒՅՔԻ ՎԱՐՁԱԿԱԼՎՃ</t>
  </si>
  <si>
    <t>äÉ³Ý տարի</t>
  </si>
  <si>
    <t>նվիրատվություն/վարչ/</t>
  </si>
  <si>
    <t xml:space="preserve">äÉան </t>
  </si>
  <si>
    <t xml:space="preserve"> ԲԵՐԴ Ð³Ù³ÛÝùÇ 2020 Ãí³Ï³ÝÇ 1-ին եռամսյակի  »Ï³ÙáõïÝ»ñÇ Ï³ï³ñÙ³Ý Ù³ëÇÝ     </t>
  </si>
  <si>
    <t>2020Ã.1-ին եռամսյակ</t>
  </si>
  <si>
    <t xml:space="preserve">ԲԵՐԴ Ð³Ù³ÛÝùÇ 2020Ã. տեղական բյուջեի Í³Ëë»ñÝ  ըստ բյուջետային ծախսերի գործառնական դասակարգման 1-ին եռամսյակ                                                                                               </t>
  </si>
  <si>
    <t>2020-1-ին եռամսյակ</t>
  </si>
  <si>
    <t>ԿՐԹՈՒԹՅՈՒՆ/մանկապարտեզ/09.01.01 /արտադպ.դաստ.մարզ+արվեստ+երաշտական</t>
  </si>
  <si>
    <t xml:space="preserve">                            ³í³·³Ýáõ 2020 Ãí³Ï³ÝÇ </t>
  </si>
  <si>
    <t xml:space="preserve">                -Ç  N  Ա áñáßÙ³Ý</t>
  </si>
  <si>
    <r>
      <t xml:space="preserve">                       </t>
    </r>
    <r>
      <rPr>
        <sz val="10"/>
        <rFont val="Arial Armenian"/>
        <family val="2"/>
      </rPr>
      <t xml:space="preserve">                                      </t>
    </r>
  </si>
  <si>
    <t xml:space="preserve">                -Ç  N Ա  áñáßÙ³Ý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</si>
</sst>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;[Red]0.00"/>
    <numFmt numFmtId="198" formatCode="&quot;$&quot;#,##0.0"/>
  </numFmts>
  <fonts count="48">
    <font>
      <sz val="10"/>
      <name val="Arial"/>
      <family val="0"/>
    </font>
    <font>
      <i/>
      <sz val="10"/>
      <name val="Arial Armenian"/>
      <family val="2"/>
    </font>
    <font>
      <b/>
      <i/>
      <sz val="10"/>
      <name val="Arial Armenian"/>
      <family val="2"/>
    </font>
    <font>
      <i/>
      <sz val="12"/>
      <name val="Arial Armenian"/>
      <family val="2"/>
    </font>
    <font>
      <b/>
      <i/>
      <sz val="12"/>
      <name val="Arial Armenian"/>
      <family val="2"/>
    </font>
    <font>
      <i/>
      <sz val="14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6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11"/>
      <name val="Arial Armenian"/>
      <family val="2"/>
    </font>
    <font>
      <sz val="14"/>
      <name val="Arial Armenian"/>
      <family val="2"/>
    </font>
    <font>
      <sz val="12"/>
      <color indexed="8"/>
      <name val="Arial Armenian"/>
      <family val="2"/>
    </font>
    <font>
      <sz val="12"/>
      <color indexed="9"/>
      <name val="Arial Armenian"/>
      <family val="2"/>
    </font>
    <font>
      <sz val="12"/>
      <color indexed="62"/>
      <name val="Arial Armenian"/>
      <family val="2"/>
    </font>
    <font>
      <b/>
      <sz val="12"/>
      <color indexed="63"/>
      <name val="Arial Armenian"/>
      <family val="2"/>
    </font>
    <font>
      <b/>
      <sz val="12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2"/>
      <color indexed="8"/>
      <name val="Arial Armenian"/>
      <family val="2"/>
    </font>
    <font>
      <b/>
      <sz val="12"/>
      <color indexed="9"/>
      <name val="Arial Armenian"/>
      <family val="2"/>
    </font>
    <font>
      <b/>
      <sz val="18"/>
      <color indexed="56"/>
      <name val="Cambria"/>
      <family val="2"/>
    </font>
    <font>
      <sz val="12"/>
      <color indexed="60"/>
      <name val="Arial Armenian"/>
      <family val="2"/>
    </font>
    <font>
      <sz val="12"/>
      <color indexed="20"/>
      <name val="Arial Armenian"/>
      <family val="2"/>
    </font>
    <font>
      <i/>
      <sz val="12"/>
      <color indexed="23"/>
      <name val="Arial Armenian"/>
      <family val="2"/>
    </font>
    <font>
      <sz val="12"/>
      <color indexed="52"/>
      <name val="Arial Armenian"/>
      <family val="2"/>
    </font>
    <font>
      <sz val="12"/>
      <color indexed="10"/>
      <name val="Arial Armenian"/>
      <family val="2"/>
    </font>
    <font>
      <sz val="12"/>
      <color indexed="17"/>
      <name val="Arial Armenian"/>
      <family val="2"/>
    </font>
    <font>
      <sz val="12"/>
      <color theme="1"/>
      <name val="Arial Armenian"/>
      <family val="2"/>
    </font>
    <font>
      <sz val="12"/>
      <color theme="0"/>
      <name val="Arial Armenian"/>
      <family val="2"/>
    </font>
    <font>
      <sz val="12"/>
      <color rgb="FF3F3F76"/>
      <name val="Arial Armenian"/>
      <family val="2"/>
    </font>
    <font>
      <b/>
      <sz val="12"/>
      <color rgb="FF3F3F3F"/>
      <name val="Arial Armenian"/>
      <family val="2"/>
    </font>
    <font>
      <b/>
      <sz val="12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2"/>
      <color theme="1"/>
      <name val="Arial Armenian"/>
      <family val="2"/>
    </font>
    <font>
      <b/>
      <sz val="12"/>
      <color theme="0"/>
      <name val="Arial Armenian"/>
      <family val="2"/>
    </font>
    <font>
      <b/>
      <sz val="18"/>
      <color theme="3"/>
      <name val="Cambria"/>
      <family val="2"/>
    </font>
    <font>
      <sz val="12"/>
      <color rgb="FF9C6500"/>
      <name val="Arial Armenian"/>
      <family val="2"/>
    </font>
    <font>
      <sz val="12"/>
      <color rgb="FF9C0006"/>
      <name val="Arial Armenian"/>
      <family val="2"/>
    </font>
    <font>
      <i/>
      <sz val="12"/>
      <color rgb="FF7F7F7F"/>
      <name val="Arial Armenian"/>
      <family val="2"/>
    </font>
    <font>
      <sz val="12"/>
      <color rgb="FFFA7D00"/>
      <name val="Arial Armenian"/>
      <family val="2"/>
    </font>
    <font>
      <sz val="12"/>
      <color rgb="FFFF0000"/>
      <name val="Arial Armenian"/>
      <family val="2"/>
    </font>
    <font>
      <sz val="12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6" fontId="3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86" fontId="1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186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86" fontId="8" fillId="0" borderId="10" xfId="0" applyNumberFormat="1" applyFont="1" applyBorder="1" applyAlignment="1">
      <alignment/>
    </xf>
    <xf numFmtId="197" fontId="10" fillId="0" borderId="12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186" fontId="10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186" fontId="10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10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 shrinkToFit="1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36"/>
  <sheetViews>
    <sheetView zoomScalePageLayoutView="0" workbookViewId="0" topLeftCell="A16">
      <selection activeCell="D9" sqref="D9"/>
    </sheetView>
  </sheetViews>
  <sheetFormatPr defaultColWidth="9.140625" defaultRowHeight="12.75"/>
  <cols>
    <col min="1" max="1" width="3.00390625" style="1" customWidth="1"/>
    <col min="2" max="2" width="32.00390625" style="1" customWidth="1"/>
    <col min="3" max="3" width="14.421875" style="1" customWidth="1"/>
    <col min="4" max="4" width="15.57421875" style="1" customWidth="1"/>
    <col min="5" max="5" width="13.00390625" style="1" customWidth="1"/>
    <col min="6" max="6" width="14.00390625" style="1" customWidth="1"/>
    <col min="7" max="7" width="10.140625" style="1" bestFit="1" customWidth="1"/>
    <col min="8" max="10" width="9.140625" style="1" customWidth="1"/>
    <col min="11" max="11" width="17.7109375" style="1" customWidth="1"/>
    <col min="12" max="12" width="9.140625" style="1" customWidth="1"/>
    <col min="13" max="13" width="14.28125" style="1" customWidth="1"/>
    <col min="14" max="16384" width="9.140625" style="1" customWidth="1"/>
  </cols>
  <sheetData>
    <row r="1" spans="1:11" ht="14.25">
      <c r="A1" s="12"/>
      <c r="B1" s="35"/>
      <c r="C1" s="35"/>
      <c r="D1" s="35"/>
      <c r="E1" s="53" t="s">
        <v>19</v>
      </c>
      <c r="F1" s="53"/>
      <c r="G1" s="53"/>
      <c r="H1" s="3"/>
      <c r="I1" s="3"/>
      <c r="J1" s="3"/>
      <c r="K1" s="3"/>
    </row>
    <row r="2" spans="1:11" ht="15">
      <c r="A2" s="12"/>
      <c r="B2" s="35"/>
      <c r="C2" s="35"/>
      <c r="D2" s="35"/>
      <c r="E2" s="53" t="s">
        <v>24</v>
      </c>
      <c r="F2" s="53"/>
      <c r="G2" s="53"/>
      <c r="H2" s="2"/>
      <c r="I2" s="2"/>
      <c r="J2" s="2"/>
      <c r="K2" s="2"/>
    </row>
    <row r="3" spans="1:11" ht="15">
      <c r="A3" s="12"/>
      <c r="B3" s="53" t="s">
        <v>58</v>
      </c>
      <c r="C3" s="53"/>
      <c r="D3" s="53"/>
      <c r="E3" s="53"/>
      <c r="F3" s="53"/>
      <c r="G3" s="53"/>
      <c r="H3" s="2"/>
      <c r="I3" s="2"/>
      <c r="J3" s="2"/>
      <c r="K3" s="2"/>
    </row>
    <row r="4" spans="1:11" ht="15">
      <c r="A4" s="12"/>
      <c r="B4" s="53" t="s">
        <v>59</v>
      </c>
      <c r="C4" s="53"/>
      <c r="D4" s="53"/>
      <c r="E4" s="53"/>
      <c r="F4" s="53"/>
      <c r="G4" s="53"/>
      <c r="H4" s="2"/>
      <c r="I4" s="2"/>
      <c r="J4" s="2"/>
      <c r="K4" s="2"/>
    </row>
    <row r="5" spans="1:7" ht="22.5" customHeight="1">
      <c r="A5" s="54"/>
      <c r="B5" s="54"/>
      <c r="C5" s="54"/>
      <c r="D5" s="54"/>
      <c r="E5" s="54"/>
      <c r="F5" s="54"/>
      <c r="G5" s="54"/>
    </row>
    <row r="6" spans="1:7" ht="27" customHeight="1">
      <c r="A6" s="55" t="s">
        <v>53</v>
      </c>
      <c r="B6" s="55"/>
      <c r="C6" s="55"/>
      <c r="D6" s="55"/>
      <c r="E6" s="55"/>
      <c r="F6" s="55"/>
      <c r="G6" s="55"/>
    </row>
    <row r="7" spans="1:7" ht="13.5" customHeight="1">
      <c r="A7" s="12"/>
      <c r="B7" s="13"/>
      <c r="C7" s="12"/>
      <c r="D7" s="12"/>
      <c r="E7" s="12"/>
      <c r="F7" s="12"/>
      <c r="G7" s="12"/>
    </row>
    <row r="8" spans="1:7" ht="29.25" customHeight="1">
      <c r="A8" s="14" t="s">
        <v>11</v>
      </c>
      <c r="B8" s="15" t="s">
        <v>22</v>
      </c>
      <c r="C8" s="59" t="s">
        <v>25</v>
      </c>
      <c r="D8" s="16" t="s">
        <v>42</v>
      </c>
      <c r="E8" s="61" t="s">
        <v>54</v>
      </c>
      <c r="F8" s="62"/>
      <c r="G8" s="63"/>
    </row>
    <row r="9" spans="1:7" ht="36" customHeight="1">
      <c r="A9" s="56" t="s">
        <v>12</v>
      </c>
      <c r="B9" s="57"/>
      <c r="C9" s="60"/>
      <c r="D9" s="17" t="s">
        <v>43</v>
      </c>
      <c r="E9" s="18" t="s">
        <v>50</v>
      </c>
      <c r="F9" s="19" t="s">
        <v>26</v>
      </c>
      <c r="G9" s="18" t="s">
        <v>27</v>
      </c>
    </row>
    <row r="10" spans="1:14" ht="22.5" customHeight="1">
      <c r="A10" s="14">
        <v>1</v>
      </c>
      <c r="B10" s="20" t="s">
        <v>15</v>
      </c>
      <c r="C10" s="21">
        <v>50350</v>
      </c>
      <c r="D10" s="21">
        <v>50350</v>
      </c>
      <c r="E10" s="21">
        <v>11077</v>
      </c>
      <c r="F10" s="22">
        <v>3397.6</v>
      </c>
      <c r="G10" s="21">
        <f aca="true" t="shared" si="0" ref="G10:G15">F10/E10*100</f>
        <v>30.672564773855736</v>
      </c>
      <c r="J10" s="6"/>
      <c r="K10" s="7"/>
      <c r="L10" s="6"/>
      <c r="M10" s="8"/>
      <c r="N10" s="6"/>
    </row>
    <row r="11" spans="1:14" ht="22.5" customHeight="1">
      <c r="A11" s="14">
        <v>2</v>
      </c>
      <c r="B11" s="23" t="s">
        <v>0</v>
      </c>
      <c r="C11" s="21">
        <v>79650</v>
      </c>
      <c r="D11" s="21">
        <v>79650</v>
      </c>
      <c r="E11" s="21">
        <v>23677.5</v>
      </c>
      <c r="F11" s="22">
        <v>22836.8</v>
      </c>
      <c r="G11" s="21">
        <f t="shared" si="0"/>
        <v>96.44937176644494</v>
      </c>
      <c r="J11" s="6"/>
      <c r="K11" s="7"/>
      <c r="L11" s="6"/>
      <c r="M11" s="8"/>
      <c r="N11" s="6"/>
    </row>
    <row r="12" spans="1:14" ht="22.5" customHeight="1">
      <c r="A12" s="14">
        <v>3</v>
      </c>
      <c r="B12" s="23" t="s">
        <v>1</v>
      </c>
      <c r="C12" s="21">
        <v>6300</v>
      </c>
      <c r="D12" s="21">
        <v>6300</v>
      </c>
      <c r="E12" s="21">
        <v>1134</v>
      </c>
      <c r="F12" s="22">
        <v>1012.2</v>
      </c>
      <c r="G12" s="21">
        <f t="shared" si="0"/>
        <v>89.25925925925927</v>
      </c>
      <c r="J12" s="6"/>
      <c r="K12" s="7"/>
      <c r="L12" s="6"/>
      <c r="M12" s="8"/>
      <c r="N12" s="6"/>
    </row>
    <row r="13" spans="1:14" ht="22.5" customHeight="1">
      <c r="A13" s="14">
        <v>4</v>
      </c>
      <c r="B13" s="23" t="s">
        <v>32</v>
      </c>
      <c r="C13" s="21">
        <v>4000</v>
      </c>
      <c r="D13" s="21">
        <v>4000</v>
      </c>
      <c r="E13" s="21">
        <v>1680</v>
      </c>
      <c r="F13" s="22">
        <v>1989.5</v>
      </c>
      <c r="G13" s="21">
        <f t="shared" si="0"/>
        <v>118.42261904761904</v>
      </c>
      <c r="J13" s="6"/>
      <c r="K13" s="7"/>
      <c r="L13" s="6"/>
      <c r="M13" s="8"/>
      <c r="N13" s="6"/>
    </row>
    <row r="14" spans="1:14" ht="22.5" customHeight="1">
      <c r="A14" s="14">
        <v>6</v>
      </c>
      <c r="B14" s="23" t="s">
        <v>49</v>
      </c>
      <c r="C14" s="21">
        <v>15500</v>
      </c>
      <c r="D14" s="21">
        <v>15500</v>
      </c>
      <c r="E14" s="21">
        <v>3212.5</v>
      </c>
      <c r="F14" s="22">
        <v>3824.2</v>
      </c>
      <c r="G14" s="21">
        <f t="shared" si="0"/>
        <v>119.04124513618677</v>
      </c>
      <c r="J14" s="6"/>
      <c r="K14" s="7"/>
      <c r="L14" s="6"/>
      <c r="M14" s="8"/>
      <c r="N14" s="6"/>
    </row>
    <row r="15" spans="1:14" ht="22.5" customHeight="1">
      <c r="A15" s="14">
        <v>7</v>
      </c>
      <c r="B15" s="23" t="s">
        <v>17</v>
      </c>
      <c r="C15" s="21">
        <v>55000</v>
      </c>
      <c r="D15" s="21">
        <v>55000</v>
      </c>
      <c r="E15" s="21">
        <v>12000</v>
      </c>
      <c r="F15" s="22">
        <v>9996.5</v>
      </c>
      <c r="G15" s="21">
        <f t="shared" si="0"/>
        <v>83.30416666666667</v>
      </c>
      <c r="J15" s="6"/>
      <c r="K15" s="7"/>
      <c r="L15" s="6"/>
      <c r="M15" s="8"/>
      <c r="N15" s="6"/>
    </row>
    <row r="16" spans="1:14" ht="22.5" customHeight="1">
      <c r="A16" s="14">
        <v>8</v>
      </c>
      <c r="B16" s="23" t="s">
        <v>33</v>
      </c>
      <c r="C16" s="21">
        <v>0</v>
      </c>
      <c r="D16" s="21">
        <v>0</v>
      </c>
      <c r="E16" s="21">
        <v>0</v>
      </c>
      <c r="F16" s="21">
        <v>0</v>
      </c>
      <c r="G16" s="21"/>
      <c r="J16" s="6"/>
      <c r="K16" s="8"/>
      <c r="L16" s="6"/>
      <c r="M16" s="8"/>
      <c r="N16" s="6"/>
    </row>
    <row r="17" spans="1:14" ht="20.25" customHeight="1">
      <c r="A17" s="64" t="s">
        <v>10</v>
      </c>
      <c r="B17" s="65"/>
      <c r="C17" s="24">
        <f>SUM(C10:C16)</f>
        <v>210800</v>
      </c>
      <c r="D17" s="24">
        <f>SUM(D10:D16)</f>
        <v>210800</v>
      </c>
      <c r="E17" s="24">
        <f>SUM(E10:E16)</f>
        <v>52781</v>
      </c>
      <c r="F17" s="25">
        <f>SUM(F10:F16)</f>
        <v>43056.799999999996</v>
      </c>
      <c r="G17" s="26">
        <f>F17/E17*100</f>
        <v>81.57632481385346</v>
      </c>
      <c r="J17" s="6"/>
      <c r="K17" s="9"/>
      <c r="L17" s="10"/>
      <c r="M17" s="11"/>
      <c r="N17" s="6"/>
    </row>
    <row r="18" spans="1:14" ht="15" customHeight="1">
      <c r="A18" s="56" t="s">
        <v>21</v>
      </c>
      <c r="B18" s="66"/>
      <c r="C18" s="66"/>
      <c r="D18" s="66"/>
      <c r="E18" s="66"/>
      <c r="F18" s="66"/>
      <c r="G18" s="57"/>
      <c r="J18" s="6" t="s">
        <v>23</v>
      </c>
      <c r="K18" s="6"/>
      <c r="L18" s="6"/>
      <c r="M18" s="6"/>
      <c r="N18" s="6"/>
    </row>
    <row r="19" spans="1:14" ht="18" customHeight="1">
      <c r="A19" s="14">
        <v>9</v>
      </c>
      <c r="B19" s="23" t="s">
        <v>2</v>
      </c>
      <c r="C19" s="21">
        <v>770504.8</v>
      </c>
      <c r="D19" s="21">
        <v>770504.8</v>
      </c>
      <c r="E19" s="21">
        <v>192626.3</v>
      </c>
      <c r="F19" s="21">
        <v>192626.3</v>
      </c>
      <c r="G19" s="21">
        <f aca="true" t="shared" si="1" ref="G19:G26">F19/E19*100</f>
        <v>100</v>
      </c>
      <c r="J19" s="6"/>
      <c r="K19" s="6"/>
      <c r="L19" s="6"/>
      <c r="M19" s="6"/>
      <c r="N19" s="6"/>
    </row>
    <row r="20" spans="1:14" ht="18" customHeight="1">
      <c r="A20" s="14">
        <v>10</v>
      </c>
      <c r="B20" s="23" t="s">
        <v>3</v>
      </c>
      <c r="C20" s="21">
        <v>5396.7</v>
      </c>
      <c r="D20" s="21">
        <v>5396.7</v>
      </c>
      <c r="E20" s="27">
        <v>1094.9</v>
      </c>
      <c r="F20" s="21">
        <v>1094.9</v>
      </c>
      <c r="G20" s="21">
        <f t="shared" si="1"/>
        <v>100</v>
      </c>
      <c r="I20" s="5"/>
      <c r="J20" s="6"/>
      <c r="K20" s="6"/>
      <c r="L20" s="6"/>
      <c r="M20" s="6"/>
      <c r="N20" s="6"/>
    </row>
    <row r="21" spans="1:7" ht="18" customHeight="1">
      <c r="A21" s="14">
        <v>11</v>
      </c>
      <c r="B21" s="23" t="s">
        <v>47</v>
      </c>
      <c r="C21" s="21">
        <v>3500.6</v>
      </c>
      <c r="D21" s="21">
        <v>3500.6</v>
      </c>
      <c r="E21" s="21">
        <v>875.2</v>
      </c>
      <c r="F21" s="21">
        <v>700.1</v>
      </c>
      <c r="G21" s="21">
        <f t="shared" si="1"/>
        <v>79.99314442413163</v>
      </c>
    </row>
    <row r="22" spans="1:7" ht="18" customHeight="1" hidden="1">
      <c r="A22" s="67">
        <v>12</v>
      </c>
      <c r="B22" s="23" t="s">
        <v>45</v>
      </c>
      <c r="C22" s="21"/>
      <c r="D22" s="21"/>
      <c r="E22" s="21"/>
      <c r="F22" s="21"/>
      <c r="G22" s="21"/>
    </row>
    <row r="23" spans="1:7" ht="18" customHeight="1" hidden="1">
      <c r="A23" s="68"/>
      <c r="B23" s="23" t="s">
        <v>51</v>
      </c>
      <c r="C23" s="21"/>
      <c r="D23" s="21"/>
      <c r="E23" s="21"/>
      <c r="F23" s="21"/>
      <c r="G23" s="21"/>
    </row>
    <row r="24" spans="1:7" ht="18" customHeight="1" hidden="1">
      <c r="A24" s="69"/>
      <c r="B24" s="23" t="s">
        <v>51</v>
      </c>
      <c r="C24" s="21"/>
      <c r="D24" s="21"/>
      <c r="E24" s="21"/>
      <c r="F24" s="21"/>
      <c r="G24" s="21"/>
    </row>
    <row r="25" spans="1:7" ht="18" customHeight="1">
      <c r="A25" s="14">
        <v>12</v>
      </c>
      <c r="B25" s="23" t="s">
        <v>40</v>
      </c>
      <c r="C25" s="21">
        <v>5000</v>
      </c>
      <c r="D25" s="21">
        <v>5000</v>
      </c>
      <c r="E25" s="21">
        <v>1250</v>
      </c>
      <c r="F25" s="21">
        <v>6485.4</v>
      </c>
      <c r="G25" s="21">
        <f t="shared" si="1"/>
        <v>518.832</v>
      </c>
    </row>
    <row r="26" spans="1:7" ht="18" customHeight="1">
      <c r="A26" s="64" t="s">
        <v>13</v>
      </c>
      <c r="B26" s="65"/>
      <c r="C26" s="26">
        <f>C17+C19+C20+C21+C25</f>
        <v>995202.1</v>
      </c>
      <c r="D26" s="26">
        <f>D17+D19+D20+D21+D25</f>
        <v>995202.1</v>
      </c>
      <c r="E26" s="26">
        <f>E17+E19+E20+E21+E25</f>
        <v>248627.4</v>
      </c>
      <c r="F26" s="26">
        <f>F17+F19+F20+F21+F25</f>
        <v>243963.49999999997</v>
      </c>
      <c r="G26" s="21">
        <f t="shared" si="1"/>
        <v>98.12414078255252</v>
      </c>
    </row>
    <row r="27" spans="1:7" ht="18" customHeight="1" hidden="1">
      <c r="A27" s="14">
        <v>14</v>
      </c>
      <c r="B27" s="23"/>
      <c r="C27" s="28"/>
      <c r="D27" s="28"/>
      <c r="E27" s="28"/>
      <c r="F27" s="29"/>
      <c r="G27" s="28"/>
    </row>
    <row r="28" spans="1:7" ht="27" customHeight="1" hidden="1">
      <c r="A28" s="14">
        <v>15</v>
      </c>
      <c r="B28" s="30"/>
      <c r="C28" s="28"/>
      <c r="D28" s="28"/>
      <c r="E28" s="28"/>
      <c r="F28" s="29"/>
      <c r="G28" s="28"/>
    </row>
    <row r="29" spans="1:7" ht="21" customHeight="1">
      <c r="A29" s="14">
        <v>13</v>
      </c>
      <c r="B29" s="31" t="s">
        <v>4</v>
      </c>
      <c r="C29" s="26">
        <f>C30+C31</f>
        <v>94961.9</v>
      </c>
      <c r="D29" s="26">
        <f>D30+D31</f>
        <v>94961.9</v>
      </c>
      <c r="E29" s="26">
        <f>E30+E31</f>
        <v>94961.9</v>
      </c>
      <c r="F29" s="26">
        <f>F30+F31</f>
        <v>94961.9</v>
      </c>
      <c r="G29" s="28"/>
    </row>
    <row r="30" spans="1:7" ht="21" customHeight="1">
      <c r="A30" s="14">
        <v>14</v>
      </c>
      <c r="B30" s="32" t="s">
        <v>5</v>
      </c>
      <c r="C30" s="21">
        <v>83136.9</v>
      </c>
      <c r="D30" s="21">
        <v>83136.9</v>
      </c>
      <c r="E30" s="21">
        <v>83136.9</v>
      </c>
      <c r="F30" s="21">
        <v>83136.9</v>
      </c>
      <c r="G30" s="28"/>
    </row>
    <row r="31" spans="1:7" ht="21" customHeight="1">
      <c r="A31" s="14">
        <v>15</v>
      </c>
      <c r="B31" s="32" t="s">
        <v>34</v>
      </c>
      <c r="C31" s="21">
        <v>11825</v>
      </c>
      <c r="D31" s="21">
        <v>11825</v>
      </c>
      <c r="E31" s="21">
        <v>11825</v>
      </c>
      <c r="F31" s="21">
        <v>11825</v>
      </c>
      <c r="G31" s="28"/>
    </row>
    <row r="32" spans="1:7" ht="21" customHeight="1">
      <c r="A32" s="56" t="s">
        <v>16</v>
      </c>
      <c r="B32" s="57"/>
      <c r="C32" s="26">
        <f>C26+C29</f>
        <v>1090164</v>
      </c>
      <c r="D32" s="26">
        <f>D26+D29</f>
        <v>1090164</v>
      </c>
      <c r="E32" s="26">
        <f>E26+E29</f>
        <v>343589.3</v>
      </c>
      <c r="F32" s="26">
        <f>F26+F29</f>
        <v>338925.39999999997</v>
      </c>
      <c r="G32" s="33">
        <f>F32/E32*100</f>
        <v>98.64259451618545</v>
      </c>
    </row>
    <row r="33" spans="1:7" ht="13.5" customHeight="1">
      <c r="A33" s="12"/>
      <c r="B33" s="34" t="s">
        <v>60</v>
      </c>
      <c r="C33" s="12"/>
      <c r="D33" s="12"/>
      <c r="E33" s="12"/>
      <c r="F33" s="12"/>
      <c r="G33" s="12"/>
    </row>
    <row r="34" spans="1:7" ht="13.5" customHeight="1">
      <c r="A34" s="12"/>
      <c r="B34" s="34"/>
      <c r="C34" s="12"/>
      <c r="D34" s="12"/>
      <c r="E34" s="12"/>
      <c r="F34" s="12"/>
      <c r="G34" s="12"/>
    </row>
    <row r="35" spans="1:7" ht="13.5" customHeight="1">
      <c r="A35" s="12"/>
      <c r="B35" s="34"/>
      <c r="C35" s="12"/>
      <c r="D35" s="12"/>
      <c r="E35" s="12"/>
      <c r="F35" s="12"/>
      <c r="G35" s="12"/>
    </row>
    <row r="36" spans="1:7" ht="20.25" customHeight="1">
      <c r="A36" s="58" t="s">
        <v>35</v>
      </c>
      <c r="B36" s="58"/>
      <c r="C36" s="58"/>
      <c r="D36" s="58"/>
      <c r="E36" s="58"/>
      <c r="F36" s="58"/>
      <c r="G36" s="58"/>
    </row>
  </sheetData>
  <sheetProtection/>
  <mergeCells count="15">
    <mergeCell ref="A32:B32"/>
    <mergeCell ref="A36:G36"/>
    <mergeCell ref="C8:C9"/>
    <mergeCell ref="E8:G8"/>
    <mergeCell ref="A9:B9"/>
    <mergeCell ref="A17:B17"/>
    <mergeCell ref="A18:G18"/>
    <mergeCell ref="A26:B26"/>
    <mergeCell ref="A22:A24"/>
    <mergeCell ref="E1:G1"/>
    <mergeCell ref="E2:G2"/>
    <mergeCell ref="B3:G3"/>
    <mergeCell ref="B4:G4"/>
    <mergeCell ref="A5:G5"/>
    <mergeCell ref="A6:G6"/>
  </mergeCells>
  <printOptions/>
  <pageMargins left="0.35" right="0.2" top="0.22" bottom="0.38" header="0.17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tabSelected="1" zoomScalePageLayoutView="0" workbookViewId="0" topLeftCell="A10">
      <selection activeCell="A28" sqref="A28:G28"/>
    </sheetView>
  </sheetViews>
  <sheetFormatPr defaultColWidth="9.140625" defaultRowHeight="12.75"/>
  <cols>
    <col min="1" max="1" width="4.00390625" style="4" customWidth="1"/>
    <col min="2" max="2" width="37.8515625" style="4" customWidth="1"/>
    <col min="3" max="4" width="13.421875" style="4" customWidth="1"/>
    <col min="5" max="5" width="13.57421875" style="4" customWidth="1"/>
    <col min="6" max="6" width="13.28125" style="4" customWidth="1"/>
    <col min="7" max="7" width="12.7109375" style="4" customWidth="1"/>
    <col min="8" max="16384" width="9.140625" style="4" customWidth="1"/>
  </cols>
  <sheetData>
    <row r="1" spans="1:7" ht="15">
      <c r="A1" s="36"/>
      <c r="B1" s="36"/>
      <c r="C1" s="36"/>
      <c r="D1" s="36"/>
      <c r="E1" s="36"/>
      <c r="F1" s="36"/>
      <c r="G1" s="36"/>
    </row>
    <row r="2" spans="1:7" ht="15">
      <c r="A2" s="36"/>
      <c r="B2" s="37"/>
      <c r="C2" s="76" t="s">
        <v>31</v>
      </c>
      <c r="D2" s="76"/>
      <c r="E2" s="76"/>
      <c r="F2" s="76"/>
      <c r="G2" s="76"/>
    </row>
    <row r="3" spans="1:7" s="2" customFormat="1" ht="15">
      <c r="A3" s="36"/>
      <c r="B3" s="36"/>
      <c r="C3" s="76" t="s">
        <v>24</v>
      </c>
      <c r="D3" s="76"/>
      <c r="E3" s="76"/>
      <c r="F3" s="76"/>
      <c r="G3" s="76"/>
    </row>
    <row r="4" spans="1:7" ht="15">
      <c r="A4" s="76" t="s">
        <v>58</v>
      </c>
      <c r="B4" s="76"/>
      <c r="C4" s="76"/>
      <c r="D4" s="76"/>
      <c r="E4" s="76"/>
      <c r="F4" s="76"/>
      <c r="G4" s="76"/>
    </row>
    <row r="5" spans="1:7" ht="15">
      <c r="A5" s="76" t="s">
        <v>61</v>
      </c>
      <c r="B5" s="76"/>
      <c r="C5" s="76"/>
      <c r="D5" s="76"/>
      <c r="E5" s="76"/>
      <c r="F5" s="76"/>
      <c r="G5" s="76"/>
    </row>
    <row r="6" spans="1:7" ht="46.5" customHeight="1">
      <c r="A6" s="55" t="s">
        <v>55</v>
      </c>
      <c r="B6" s="55"/>
      <c r="C6" s="55"/>
      <c r="D6" s="55"/>
      <c r="E6" s="55"/>
      <c r="F6" s="55"/>
      <c r="G6" s="55"/>
    </row>
    <row r="7" spans="1:7" ht="18" customHeight="1">
      <c r="A7" s="36"/>
      <c r="B7" s="36"/>
      <c r="C7" s="38"/>
      <c r="D7" s="39"/>
      <c r="E7" s="36"/>
      <c r="F7" s="36"/>
      <c r="G7" s="36"/>
    </row>
    <row r="8" spans="1:7" ht="19.5" customHeight="1">
      <c r="A8" s="77" t="s">
        <v>11</v>
      </c>
      <c r="B8" s="70" t="s">
        <v>14</v>
      </c>
      <c r="C8" s="70" t="s">
        <v>28</v>
      </c>
      <c r="D8" s="70" t="s">
        <v>44</v>
      </c>
      <c r="E8" s="73" t="s">
        <v>56</v>
      </c>
      <c r="F8" s="74"/>
      <c r="G8" s="75"/>
    </row>
    <row r="9" spans="1:7" ht="41.25" customHeight="1">
      <c r="A9" s="78"/>
      <c r="B9" s="71"/>
      <c r="C9" s="71"/>
      <c r="D9" s="72"/>
      <c r="E9" s="40" t="s">
        <v>52</v>
      </c>
      <c r="F9" s="41" t="s">
        <v>26</v>
      </c>
      <c r="G9" s="15" t="s">
        <v>27</v>
      </c>
    </row>
    <row r="10" spans="1:7" ht="28.5" customHeight="1">
      <c r="A10" s="42">
        <v>1</v>
      </c>
      <c r="B10" s="43" t="s">
        <v>6</v>
      </c>
      <c r="C10" s="44">
        <v>266274.3</v>
      </c>
      <c r="D10" s="44">
        <v>266274.3</v>
      </c>
      <c r="E10" s="44">
        <v>69231.9</v>
      </c>
      <c r="F10" s="45">
        <v>54275.3</v>
      </c>
      <c r="G10" s="28">
        <f>F10/E10*100</f>
        <v>78.39637508142924</v>
      </c>
    </row>
    <row r="11" spans="1:7" ht="74.25" customHeight="1">
      <c r="A11" s="42">
        <v>2</v>
      </c>
      <c r="B11" s="46" t="s">
        <v>57</v>
      </c>
      <c r="C11" s="47">
        <v>337253.9</v>
      </c>
      <c r="D11" s="47">
        <v>337253.9</v>
      </c>
      <c r="E11" s="47">
        <v>84313.4</v>
      </c>
      <c r="F11" s="45">
        <v>70181</v>
      </c>
      <c r="G11" s="28">
        <f>F11/E11*100</f>
        <v>83.23825157092467</v>
      </c>
    </row>
    <row r="12" spans="1:7" ht="24.75" customHeight="1">
      <c r="A12" s="79">
        <v>3</v>
      </c>
      <c r="B12" s="46" t="s">
        <v>37</v>
      </c>
      <c r="C12" s="26">
        <f>C13+C14+C15</f>
        <v>81549.2</v>
      </c>
      <c r="D12" s="26">
        <f>D13+D14+D15</f>
        <v>81549.2</v>
      </c>
      <c r="E12" s="26">
        <f>E13+E14+E15</f>
        <v>20387.3</v>
      </c>
      <c r="F12" s="26">
        <f>F13+F14+F15</f>
        <v>11568.399999999998</v>
      </c>
      <c r="G12" s="28">
        <f>F12/E12*100</f>
        <v>56.743168541199665</v>
      </c>
    </row>
    <row r="13" spans="1:7" ht="24.75" customHeight="1">
      <c r="A13" s="80"/>
      <c r="B13" s="46" t="s">
        <v>38</v>
      </c>
      <c r="C13" s="44">
        <v>12764.1</v>
      </c>
      <c r="D13" s="44">
        <v>12764.1</v>
      </c>
      <c r="E13" s="44">
        <v>3191</v>
      </c>
      <c r="F13" s="45">
        <v>2711.2</v>
      </c>
      <c r="G13" s="28">
        <f>F13/E13*100</f>
        <v>84.96396114070824</v>
      </c>
    </row>
    <row r="14" spans="1:7" ht="24.75" customHeight="1">
      <c r="A14" s="80"/>
      <c r="B14" s="46" t="s">
        <v>39</v>
      </c>
      <c r="C14" s="44">
        <v>57785.1</v>
      </c>
      <c r="D14" s="44">
        <v>57785.1</v>
      </c>
      <c r="E14" s="44">
        <v>14446.3</v>
      </c>
      <c r="F14" s="45">
        <v>7679.9</v>
      </c>
      <c r="G14" s="28">
        <f aca="true" t="shared" si="0" ref="G14:G22">F14/E14*100</f>
        <v>53.16170922658397</v>
      </c>
    </row>
    <row r="15" spans="1:7" ht="21" customHeight="1">
      <c r="A15" s="81"/>
      <c r="B15" s="46" t="s">
        <v>46</v>
      </c>
      <c r="C15" s="44">
        <v>11000</v>
      </c>
      <c r="D15" s="44">
        <v>11000</v>
      </c>
      <c r="E15" s="44">
        <v>2750</v>
      </c>
      <c r="F15" s="45">
        <v>1177.3</v>
      </c>
      <c r="G15" s="28">
        <f t="shared" si="0"/>
        <v>42.810909090909085</v>
      </c>
    </row>
    <row r="16" spans="1:7" ht="29.25" customHeight="1">
      <c r="A16" s="42">
        <v>4</v>
      </c>
      <c r="B16" s="48" t="s">
        <v>20</v>
      </c>
      <c r="C16" s="44">
        <v>280429.9</v>
      </c>
      <c r="D16" s="44">
        <v>280429.9</v>
      </c>
      <c r="E16" s="44">
        <v>52295.9</v>
      </c>
      <c r="F16" s="47">
        <v>52295.9</v>
      </c>
      <c r="G16" s="28">
        <f t="shared" si="0"/>
        <v>100</v>
      </c>
    </row>
    <row r="17" spans="1:7" ht="24.75" customHeight="1">
      <c r="A17" s="42">
        <v>5</v>
      </c>
      <c r="B17" s="46" t="s">
        <v>7</v>
      </c>
      <c r="C17" s="44">
        <v>6000</v>
      </c>
      <c r="D17" s="44">
        <v>6000</v>
      </c>
      <c r="E17" s="44">
        <v>1500</v>
      </c>
      <c r="F17" s="47">
        <v>374</v>
      </c>
      <c r="G17" s="28">
        <f t="shared" si="0"/>
        <v>24.933333333333334</v>
      </c>
    </row>
    <row r="18" spans="1:7" ht="34.5" customHeight="1">
      <c r="A18" s="42">
        <v>6</v>
      </c>
      <c r="B18" s="46" t="s">
        <v>29</v>
      </c>
      <c r="C18" s="44">
        <v>30000</v>
      </c>
      <c r="D18" s="44">
        <v>30000</v>
      </c>
      <c r="E18" s="44">
        <v>7500</v>
      </c>
      <c r="F18" s="47"/>
      <c r="G18" s="28">
        <f t="shared" si="0"/>
        <v>0</v>
      </c>
    </row>
    <row r="19" spans="1:7" ht="33.75" customHeight="1">
      <c r="A19" s="42">
        <v>7</v>
      </c>
      <c r="B19" s="46" t="s">
        <v>30</v>
      </c>
      <c r="C19" s="44">
        <v>1880</v>
      </c>
      <c r="D19" s="44">
        <v>1880</v>
      </c>
      <c r="E19" s="44">
        <v>773.9</v>
      </c>
      <c r="F19" s="47">
        <v>773.9</v>
      </c>
      <c r="G19" s="28">
        <f t="shared" si="0"/>
        <v>100</v>
      </c>
    </row>
    <row r="20" spans="1:7" ht="36" customHeight="1">
      <c r="A20" s="42">
        <v>8</v>
      </c>
      <c r="B20" s="46" t="s">
        <v>8</v>
      </c>
      <c r="C20" s="44">
        <v>5396.7</v>
      </c>
      <c r="D20" s="44">
        <v>5396.7</v>
      </c>
      <c r="E20" s="44">
        <v>1094.9</v>
      </c>
      <c r="F20" s="45">
        <v>826.8</v>
      </c>
      <c r="G20" s="28">
        <f t="shared" si="0"/>
        <v>75.51374554753858</v>
      </c>
    </row>
    <row r="21" spans="1:7" ht="30" customHeight="1">
      <c r="A21" s="42">
        <v>9</v>
      </c>
      <c r="B21" s="46" t="s">
        <v>18</v>
      </c>
      <c r="C21" s="44">
        <v>18040</v>
      </c>
      <c r="D21" s="44">
        <v>18040</v>
      </c>
      <c r="E21" s="44">
        <v>6242.1</v>
      </c>
      <c r="F21" s="45">
        <v>6242.1</v>
      </c>
      <c r="G21" s="28">
        <f t="shared" si="0"/>
        <v>100</v>
      </c>
    </row>
    <row r="22" spans="1:7" ht="30" customHeight="1">
      <c r="A22" s="42">
        <v>10</v>
      </c>
      <c r="B22" s="46" t="s">
        <v>9</v>
      </c>
      <c r="C22" s="44">
        <v>6840</v>
      </c>
      <c r="D22" s="44">
        <v>6840</v>
      </c>
      <c r="E22" s="44">
        <v>1710</v>
      </c>
      <c r="F22" s="45">
        <v>447.6</v>
      </c>
      <c r="G22" s="28">
        <f t="shared" si="0"/>
        <v>26.17543859649123</v>
      </c>
    </row>
    <row r="23" spans="1:7" ht="30" customHeight="1">
      <c r="A23" s="42">
        <v>11</v>
      </c>
      <c r="B23" s="46" t="s">
        <v>41</v>
      </c>
      <c r="C23" s="44">
        <v>56500</v>
      </c>
      <c r="D23" s="44">
        <v>56500</v>
      </c>
      <c r="E23" s="44">
        <v>14125</v>
      </c>
      <c r="F23" s="47">
        <v>4207.8</v>
      </c>
      <c r="G23" s="28">
        <f>F23/E23*100</f>
        <v>29.789734513274336</v>
      </c>
    </row>
    <row r="24" spans="1:7" ht="24.75" customHeight="1">
      <c r="A24" s="42">
        <v>12</v>
      </c>
      <c r="B24" s="36" t="s">
        <v>48</v>
      </c>
      <c r="C24" s="49"/>
      <c r="D24" s="49"/>
      <c r="E24" s="49"/>
      <c r="F24" s="50"/>
      <c r="G24" s="28"/>
    </row>
    <row r="25" spans="1:7" ht="25.5" customHeight="1">
      <c r="A25" s="56" t="s">
        <v>10</v>
      </c>
      <c r="B25" s="57"/>
      <c r="C25" s="26">
        <f>C10+C11+C12+C16+C17+C18+C19+C20+C21+C22+C23</f>
        <v>1090164</v>
      </c>
      <c r="D25" s="26">
        <f>D10+D11+D12+D16+D17+D18+D19+D20+D21+D22+D23</f>
        <v>1090164</v>
      </c>
      <c r="E25" s="26">
        <f>E10+E11+E12+E16+E17+E18+E19+E20+E21+E22+E23</f>
        <v>259174.39999999997</v>
      </c>
      <c r="F25" s="26">
        <f>F10+F11+F12+F16+F17+F18+F19+F20+F21+F22+F23</f>
        <v>201192.8</v>
      </c>
      <c r="G25" s="28">
        <f>F25/E25*100</f>
        <v>77.62834600948241</v>
      </c>
    </row>
    <row r="26" spans="1:7" ht="25.5" customHeight="1">
      <c r="A26" s="51"/>
      <c r="B26" s="52"/>
      <c r="C26" s="36"/>
      <c r="D26" s="36"/>
      <c r="E26" s="36"/>
      <c r="F26" s="36"/>
      <c r="G26" s="36"/>
    </row>
    <row r="27" spans="1:7" ht="15.75" customHeight="1">
      <c r="A27" s="51"/>
      <c r="B27" s="52"/>
      <c r="C27" s="36"/>
      <c r="D27" s="36"/>
      <c r="E27" s="36"/>
      <c r="F27" s="36"/>
      <c r="G27" s="36"/>
    </row>
    <row r="28" spans="1:7" ht="20.25" customHeight="1">
      <c r="A28" s="58" t="s">
        <v>36</v>
      </c>
      <c r="B28" s="58"/>
      <c r="C28" s="58"/>
      <c r="D28" s="58"/>
      <c r="E28" s="58"/>
      <c r="F28" s="58"/>
      <c r="G28" s="58"/>
    </row>
    <row r="29" spans="1:7" ht="15">
      <c r="A29" s="36"/>
      <c r="B29" s="36"/>
      <c r="C29" s="36"/>
      <c r="D29" s="36"/>
      <c r="E29" s="36"/>
      <c r="F29" s="36"/>
      <c r="G29" s="36"/>
    </row>
    <row r="30" spans="1:7" ht="15">
      <c r="A30" s="36"/>
      <c r="B30" s="36"/>
      <c r="C30" s="36"/>
      <c r="D30" s="36"/>
      <c r="E30" s="36"/>
      <c r="F30" s="36"/>
      <c r="G30" s="36"/>
    </row>
    <row r="31" spans="1:7" ht="15">
      <c r="A31" s="36"/>
      <c r="B31" s="36"/>
      <c r="C31" s="36"/>
      <c r="D31" s="36"/>
      <c r="E31" s="36"/>
      <c r="F31" s="36"/>
      <c r="G31" s="36"/>
    </row>
    <row r="32" spans="1:7" ht="15">
      <c r="A32" s="36"/>
      <c r="B32" s="36"/>
      <c r="C32" s="36"/>
      <c r="D32" s="36"/>
      <c r="E32" s="36"/>
      <c r="F32" s="36"/>
      <c r="G32" s="36"/>
    </row>
  </sheetData>
  <sheetProtection/>
  <mergeCells count="13">
    <mergeCell ref="C2:G2"/>
    <mergeCell ref="C3:G3"/>
    <mergeCell ref="A4:G4"/>
    <mergeCell ref="A5:G5"/>
    <mergeCell ref="A6:G6"/>
    <mergeCell ref="A8:A9"/>
    <mergeCell ref="B8:B9"/>
    <mergeCell ref="C8:C9"/>
    <mergeCell ref="D8:D9"/>
    <mergeCell ref="E8:G8"/>
    <mergeCell ref="A25:B25"/>
    <mergeCell ref="A28:G28"/>
    <mergeCell ref="A12:A15"/>
  </mergeCells>
  <printOptions/>
  <pageMargins left="0.75" right="0.25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Admin</cp:lastModifiedBy>
  <cp:lastPrinted>2019-09-21T10:58:36Z</cp:lastPrinted>
  <dcterms:created xsi:type="dcterms:W3CDTF">2009-02-26T21:08:53Z</dcterms:created>
  <dcterms:modified xsi:type="dcterms:W3CDTF">2020-04-22T05:58:51Z</dcterms:modified>
  <cp:category/>
  <cp:version/>
  <cp:contentType/>
  <cp:contentStatus/>
</cp:coreProperties>
</file>