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655" firstSheet="7" activeTab="9"/>
  </bookViews>
  <sheets>
    <sheet name="Այգեպար մանկապարտեզ" sheetId="1" r:id="rId1"/>
    <sheet name="Չինարիի մանկապարտեզ" sheetId="2" r:id="rId2"/>
    <sheet name="Վարագավանի մանկապարտեզ" sheetId="3" r:id="rId3"/>
    <sheet name="Չինչինի մանկապարտեզ" sheetId="4" r:id="rId4"/>
    <sheet name="Չորաթանի մանկապարտեզ" sheetId="5" r:id="rId5"/>
    <sheet name="Մոսեսգեղի մանկապարտեզ" sheetId="6" r:id="rId6"/>
    <sheet name="Նավուրի մանկապարտեզ" sheetId="7" r:id="rId7"/>
    <sheet name="Տավուշ մանկապարտեզ " sheetId="8" r:id="rId8"/>
    <sheet name="Ն. Կարմիր Աղբյուր մանկապարտեզ" sheetId="9" r:id="rId9"/>
    <sheet name="Վ.Ծաղկավան մանկապարտեզ" sheetId="10" r:id="rId10"/>
    <sheet name="Վ.Կարմիր Աղբյուր մանկապարտեզ" sheetId="11" r:id="rId11"/>
    <sheet name="Պառավաքարի մանկապարտեզ" sheetId="12" r:id="rId12"/>
    <sheet name="Նորաշենի մանկապարտեզ " sheetId="13" r:id="rId13"/>
    <sheet name="Այգեձորի մանկապարտեզ" sheetId="14" r:id="rId14"/>
    <sheet name="Արծվաբերդի մանկապարտեզ" sheetId="15" r:id="rId15"/>
    <sheet name="3 մանկապարտեզ" sheetId="16" r:id="rId16"/>
    <sheet name="2 մանկապարտեզ" sheetId="17" r:id="rId17"/>
    <sheet name="Կոմունալ" sheetId="18" r:id="rId18"/>
  </sheets>
  <definedNames>
    <definedName name="_xlnm.Print_Titles" localSheetId="16">'2 մանկապարտեզ'!$7:$7</definedName>
    <definedName name="_xlnm.Print_Titles" localSheetId="15">'3 մանկապարտեզ'!$8:$8</definedName>
    <definedName name="_xlnm.Print_Titles" localSheetId="13">'Այգեձորի մանկապարտեզ'!$8:$8</definedName>
    <definedName name="_xlnm.Print_Titles" localSheetId="0">'Այգեպար մանկապարտեզ'!$8:$8</definedName>
    <definedName name="_xlnm.Print_Titles" localSheetId="14">'Արծվաբերդի մանկապարտեզ'!$8:$8</definedName>
    <definedName name="_xlnm.Print_Titles" localSheetId="5">'Մոսեսգեղի մանկապարտեզ'!$7:$7</definedName>
    <definedName name="_xlnm.Print_Titles" localSheetId="8">'Ն. Կարմիր Աղբյուր մանկապարտեզ'!$8:$8</definedName>
    <definedName name="_xlnm.Print_Titles" localSheetId="6">'Նավուրի մանկապարտեզ'!$8:$8</definedName>
    <definedName name="_xlnm.Print_Titles" localSheetId="12">'Նորաշենի մանկապարտեզ '!$8:$8</definedName>
    <definedName name="_xlnm.Print_Titles" localSheetId="1">'Չինարիի մանկապարտեզ'!$8:$8</definedName>
    <definedName name="_xlnm.Print_Titles" localSheetId="3">'Չինչինի մանկապարտեզ'!$8:$8</definedName>
    <definedName name="_xlnm.Print_Titles" localSheetId="4">'Չորաթանի մանկապարտեզ'!$8:$8</definedName>
    <definedName name="_xlnm.Print_Titles" localSheetId="11">'Պառավաքարի մանկապարտեզ'!$8:$8</definedName>
    <definedName name="_xlnm.Print_Titles" localSheetId="9">'Վ.Ծաղկավան մանկապարտեզ'!$8:$8</definedName>
    <definedName name="_xlnm.Print_Titles" localSheetId="10">'Վ.Կարմիր Աղբյուր մանկապարտեզ'!$8:$8</definedName>
    <definedName name="_xlnm.Print_Titles" localSheetId="2">'Վարագավանի մանկապարտեզ'!$8:$8</definedName>
    <definedName name="_xlnm.Print_Titles" localSheetId="7">'Տավուշ մանկապարտեզ '!$8:$8</definedName>
  </definedNames>
  <calcPr fullCalcOnLoad="1"/>
</workbook>
</file>

<file path=xl/sharedStrings.xml><?xml version="1.0" encoding="utf-8"?>
<sst xmlns="http://schemas.openxmlformats.org/spreadsheetml/2006/main" count="438" uniqueCount="104">
  <si>
    <t>Հ/Հ</t>
  </si>
  <si>
    <t>îÝûñ»Ý</t>
  </si>
  <si>
    <t>´áõÅùáõÛñ</t>
  </si>
  <si>
    <t>îÝï»ëí³ñ</t>
  </si>
  <si>
    <t>ՊաշտոնÇ ³Ýí³ÝáõÙÁ</t>
  </si>
  <si>
    <t>Ð³ëïÇù³ÛÇÝ ÙÇ³íáñ</t>
  </si>
  <si>
    <t>Ð³ßí³å³Ñ</t>
  </si>
  <si>
    <t>²ßË³ï³ÏÇóÝ»ñÇ Ãí³ù³Ý³ÏÁ`</t>
  </si>
  <si>
    <t>¸³ëïÇ³ñ³Ï</t>
  </si>
  <si>
    <t>¸³ëïÇ³ñ³ÏÇ û·Ý³Ï³Ý</t>
  </si>
  <si>
    <t>ÊáÑ³ñ³ñ</t>
  </si>
  <si>
    <t>Èí³óù³ñ³ñ</t>
  </si>
  <si>
    <t>ÀÝ¹³Ù»ÝÁ</t>
  </si>
  <si>
    <t>ä³ßïáÝ³ÛÇÝ ¹ñáõÛù³ã³÷Á             /¹ñ³Ù/</t>
  </si>
  <si>
    <t>¶áñÍ³í³ñ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</si>
  <si>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</si>
  <si>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Ð³í»É³í×³ñ</t>
  </si>
  <si>
    <t xml:space="preserve">                                                     </t>
  </si>
  <si>
    <t>36</t>
  </si>
  <si>
    <t>²Ùë³Ï³Ý ³ßË³ï³í³ñÓ  /¹ñ³Ù/</t>
  </si>
  <si>
    <t>ՀԱՄԱՅՆՔԻ ՂԵԿԱՎԱՐ                           Հ.ՄԱՆՈՒՉԱՐՅԱՆ</t>
  </si>
  <si>
    <t>ä³ßïáÝ³ÛÇÝ ¹ñáõÛù³ã³÷Á/¹ñ³Ù/</t>
  </si>
  <si>
    <t>Ð³í»Éí³Í N 3</t>
  </si>
  <si>
    <t>Ð³í»Éí³Í N 4</t>
  </si>
  <si>
    <t>Ð³í»Éí³Í N 5</t>
  </si>
  <si>
    <t xml:space="preserve">Բերդի թիվ 2 մանկապարտեզ ՀՈԱԿ-ի աշխատակիցների թվաքանակը, հաստիքացուցակը և պաշտոնային դրույքաչափերը </t>
  </si>
  <si>
    <t>ÊáÑ³ñ³ñÇ û·Ýական</t>
  </si>
  <si>
    <t>²Ý·É»ñ»ÝÇ áõëáõóիչ</t>
  </si>
  <si>
    <t>Մեթոդիստ ուս.գծով տնօրենի տեղակալ</t>
  </si>
  <si>
    <t>üÇ½իկական կուլտուրայի հրահանգիչ</t>
  </si>
  <si>
    <t xml:space="preserve">Երաժշտական ղեկավար </t>
  </si>
  <si>
    <t xml:space="preserve">Բերդի թիվ 3 մանկապարտեզ ՀՈԱԿ-ի աշխատակիցների թվաքանակը, հաստիքացուցակը և  պաշտոնային դրույքաչափերը </t>
  </si>
  <si>
    <t>Լրացուցիչ կրթության մանկավարժ</t>
  </si>
  <si>
    <t xml:space="preserve">Չորաթանի մանկապարտեզ ՀՈԱԿ-ի աշխատակիցների թվաքանակը, հաստիքացուցակը և  պաշտոնային դրույքաչափերը </t>
  </si>
  <si>
    <t>ÊáÑ³ñ³ñի օգնական</t>
  </si>
  <si>
    <t>14</t>
  </si>
  <si>
    <t xml:space="preserve">Ն. Կարմիր Աղբյուր մանկապարտեզ ՀՈԱԿ-ի աշխատակիցների թվաքանակը, հաստիքացուցակը և  պաշտոնային դրույքաչափերը </t>
  </si>
  <si>
    <t xml:space="preserve">Տավուշի մանկապարտեզ ՀՈԱԿ-ի աշխատակիցների թվաքանակը, հաստիքացուցակը և  պաշտոնային դրույքաչափերը </t>
  </si>
  <si>
    <t>7</t>
  </si>
  <si>
    <t xml:space="preserve">Նորաշենի մանկապարտեզ ՀՈԱԿ-ի աշխատակիցների թվաքանակը, հաստիքացուցակը և  պաշտոնային դրույքաչափերը </t>
  </si>
  <si>
    <t xml:space="preserve">Չինչինի մանկապարտեզ ՀՈԱԿ-ի աշխատակիցների թվաքանակը, հաստիքացուցակը և  պաշտոնային դրույքաչափերը </t>
  </si>
  <si>
    <t xml:space="preserve">Նավուրի մանկապարտեզ ՀՈԱԿ-ի աշխատակիցների թվաքանակը, հաստիքացուցակը և  պաշտոնային դրույքաչափերը </t>
  </si>
  <si>
    <t xml:space="preserve">Վ.Կարմիր Աղբյուր մանկապարտեզ ՀՈԱԿ-ի աշխատակիցների թվաքանակը, հաստիքացուցակը և  պաշտոնային դրույքաչափերը </t>
  </si>
  <si>
    <t xml:space="preserve">Այգեձորի մանկապարտեզ ՀՈԱԿ-ի աշխատակիցների թվաքանակը, հաստիքացուցակը և  պաշտոնային դրույքաչափերը </t>
  </si>
  <si>
    <t xml:space="preserve">Արծվաբերդի մանկապարտեզ ՀՈԱԿ-ի աշխատակիցների թվաքանակը, հաստիքացուցակը և  պաշտոնային դրույքաչափերը </t>
  </si>
  <si>
    <t xml:space="preserve">Պառավաքարի մանկապարտեզ ՀՈԱԿ-ի աշխատակիցների թվաքանակը, հաստիքացուցակը և  պաշտոնային դրույքաչափերը </t>
  </si>
  <si>
    <t xml:space="preserve">Չինարիի մանկապարտեզ ՀՈԱԿ-ի աշխատակիցների թվաքանակը, հաստիքացուցակը և  պաշտոնային դրույքաչափերը </t>
  </si>
  <si>
    <t>îÝï»ëí³ñ-պահեստապետ</t>
  </si>
  <si>
    <t>1(0,5)</t>
  </si>
  <si>
    <t>Ð³í»Éí³Í N 8</t>
  </si>
  <si>
    <t>Ð³í»Éí³Í N 9</t>
  </si>
  <si>
    <t>Ð³í»Éí³Í N 10</t>
  </si>
  <si>
    <t>Ð³í»Éí³Í N 11</t>
  </si>
  <si>
    <t>Ð³í»Éí³Í N 12</t>
  </si>
  <si>
    <t>Ð³í»Éí³Í N 13</t>
  </si>
  <si>
    <t>Ð³í»Éí³Í N 14</t>
  </si>
  <si>
    <t xml:space="preserve">Վարագավանի մանկապարտեզ ՀՈԱԿ-ի աշխատակիցների թվաքանակը, հաստիքացուցակը և  պաշտոնային դրույքաչափերը </t>
  </si>
  <si>
    <t>Ð³í»Éí³Í N 15</t>
  </si>
  <si>
    <t>Ð³í»Éí³Í N 16</t>
  </si>
  <si>
    <t>Ð³í»Éí³Í N 17</t>
  </si>
  <si>
    <t>ÜÏ³ñÇã Óև³íáñáÕ</t>
  </si>
  <si>
    <t>ä³Ñ³Ï/բակապան/</t>
  </si>
  <si>
    <t>-</t>
  </si>
  <si>
    <t xml:space="preserve">Բերդ համայնքի ավագանու   </t>
  </si>
  <si>
    <t xml:space="preserve">Մովսեսի Ժենյա Խաչատրյանի անվան մանկապարտեզ ՀՈԱԿ-ի աշխատակիցների թվաքանակը, հաստիքացուցակը և  պաշտոնային դրույքաչափերը </t>
  </si>
  <si>
    <t xml:space="preserve">Տավուշի մարզի Վ.Ծաղկավանի Հրանտ Խաչատրյանի անվան թիվ 1 մանկապարտեզ ՀՈԱԿ-ի աշխատակիցների թվաքանակը, հաստիքացուցակը և  պաշտոնային դրույքաչափերը </t>
  </si>
  <si>
    <t>Երաժշտական ղեկավար</t>
  </si>
  <si>
    <t>10</t>
  </si>
  <si>
    <t xml:space="preserve">Այգեպարի մանկապարտեզ ՀՈԱԿ-ի աշխատակիցների թվաքանակը, հաստիքացուցակը և  պաշտոնային դրույքաչափերը </t>
  </si>
  <si>
    <t>18</t>
  </si>
  <si>
    <t xml:space="preserve">Ð³í»Éí³Í 1 </t>
  </si>
  <si>
    <t xml:space="preserve">Բերդի կոմունալ ծառայություն ՀՈԱԿ-ի աշխատակիցների թվաքանակը, հաստիքացուցակը և  պաշտոնային դրույքաչափերը                           </t>
  </si>
  <si>
    <t>ä³ßïáÝ³ÛÇÝ ¹ñáõÛù³ã³÷Á /¹ñ³Ù/</t>
  </si>
  <si>
    <t>²Ùë³Ï³Ý ³ßË³ï³í³ñÓ   /¹ñ³Ù/</t>
  </si>
  <si>
    <t>Տնօրեն</t>
  </si>
  <si>
    <t>Բնակավայրի սպասարկման պատասխանտու</t>
  </si>
  <si>
    <t>Գնումների համակարգող</t>
  </si>
  <si>
    <t>¶³ÝÓ³å³Ñ-·áñÍ³í³ñ</t>
  </si>
  <si>
    <t>Ø»Ë³ÝÇÏ-Մեխանիզատոր</t>
  </si>
  <si>
    <t>Մեխանիզատոր/էքսկավատոր/</t>
  </si>
  <si>
    <t>ì³ñáñ¹</t>
  </si>
  <si>
    <t>Ավտոբուսի վարորդ</t>
  </si>
  <si>
    <t xml:space="preserve">¶ñ»Û¹»ñի վարորդ </t>
  </si>
  <si>
    <t>Վարորդ/Մազ/</t>
  </si>
  <si>
    <t>´³Ýíáñ</t>
  </si>
  <si>
    <t>Ð³í³ù³ñ³ñ</t>
  </si>
  <si>
    <t>¶»ñ»½Ù³Ý³ï³Ý å³Ñ³Ï</t>
  </si>
  <si>
    <t>´ñÇ·³¹Çñ</t>
  </si>
  <si>
    <t>Խմելու ջրի սպասարկող</t>
  </si>
  <si>
    <t>Հավաքագրող</t>
  </si>
  <si>
    <t>Էլեկտրիկ</t>
  </si>
  <si>
    <t>Եռակցող</t>
  </si>
  <si>
    <t>ՀԱՄԱՅՆՔԻ ՂԵԿԱՎԱՐ                          Հ.ՄԱՆՈՒՉԱՐՅԱՆ</t>
  </si>
  <si>
    <t>Ð³í»Éí³Í N2</t>
  </si>
  <si>
    <t>Ð³í»Éí³Í N 18</t>
  </si>
  <si>
    <t>Սանմաքրման բանվոր</t>
  </si>
  <si>
    <t>Սանմաքրման վարորդ</t>
  </si>
  <si>
    <t>128</t>
  </si>
  <si>
    <t xml:space="preserve">Ð³í»Éí³Í 6 </t>
  </si>
  <si>
    <t>Ð³í»Éí³Í N 7</t>
  </si>
  <si>
    <t>Տնտեսվար</t>
  </si>
  <si>
    <t>2021թվականի հունվարի  -ի           N -Ա որոշման</t>
  </si>
  <si>
    <t>2021թվականի հունվարի -ի                     N  -Ա որոշման</t>
  </si>
  <si>
    <t>2021թվականի հունվարի  -ի               N -Ա որոշման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</si>
</sst>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,##0.0_);\(#,##0.0\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"/>
    <numFmt numFmtId="182" formatCode="0.00000"/>
    <numFmt numFmtId="183" formatCode="0.000000"/>
    <numFmt numFmtId="184" formatCode="[$-FC19]d\ mmmm\ yyyy\ &quot;г.&quot;"/>
    <numFmt numFmtId="185" formatCode="_-* #,##0.000\ _₽_-;\-* #,##0.000\ _₽_-;_-* &quot;-&quot;???\ _₽_-;_-@_-"/>
    <numFmt numFmtId="186" formatCode="#,##0_);\(#,##0\)"/>
    <numFmt numFmtId="187" formatCode="_-* #,##0.0\ _₽_-;\-* #,##0.0\ _₽_-;_-* &quot;-&quot;?\ _₽_-;_-@_-"/>
  </numFmts>
  <fonts count="30">
    <font>
      <sz val="10"/>
      <name val="Arial Armenian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 Armenian"/>
      <family val="2"/>
    </font>
    <font>
      <sz val="10"/>
      <name val="Arial AMU"/>
      <family val="2"/>
    </font>
    <font>
      <b/>
      <i/>
      <sz val="10"/>
      <name val="Arial AMU"/>
      <family val="2"/>
    </font>
    <font>
      <b/>
      <sz val="10"/>
      <name val="Arial AMU"/>
      <family val="2"/>
    </font>
    <font>
      <b/>
      <sz val="11"/>
      <name val="Arial AMU"/>
      <family val="2"/>
    </font>
    <font>
      <b/>
      <sz val="12"/>
      <name val="Arial AMU"/>
      <family val="2"/>
    </font>
    <font>
      <sz val="11"/>
      <name val="Arial AMU"/>
      <family val="2"/>
    </font>
    <font>
      <b/>
      <i/>
      <sz val="12"/>
      <name val="Arial AMU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3" fontId="23" fillId="0" borderId="10" xfId="61" applyNumberFormat="1" applyFont="1" applyFill="1" applyBorder="1" applyAlignment="1">
      <alignment/>
    </xf>
    <xf numFmtId="172" fontId="23" fillId="0" borderId="10" xfId="61" applyNumberFormat="1" applyFont="1" applyFill="1" applyBorder="1" applyAlignment="1">
      <alignment horizontal="right"/>
    </xf>
    <xf numFmtId="49" fontId="27" fillId="0" borderId="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172" fontId="23" fillId="0" borderId="10" xfId="61" applyNumberFormat="1" applyFont="1" applyFill="1" applyBorder="1" applyAlignment="1">
      <alignment horizontal="center" vertical="center"/>
    </xf>
    <xf numFmtId="172" fontId="23" fillId="0" borderId="10" xfId="61" applyNumberFormat="1" applyFont="1" applyFill="1" applyBorder="1" applyAlignment="1">
      <alignment/>
    </xf>
    <xf numFmtId="171" fontId="23" fillId="0" borderId="10" xfId="61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173" fontId="26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172" fontId="23" fillId="0" borderId="0" xfId="61" applyNumberFormat="1" applyFont="1" applyFill="1" applyBorder="1" applyAlignment="1">
      <alignment/>
    </xf>
    <xf numFmtId="173" fontId="23" fillId="0" borderId="0" xfId="61" applyNumberFormat="1" applyFont="1" applyBorder="1" applyAlignment="1">
      <alignment/>
    </xf>
    <xf numFmtId="173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3" fontId="23" fillId="0" borderId="0" xfId="0" applyNumberFormat="1" applyFont="1" applyAlignment="1">
      <alignment horizontal="center" vertical="center"/>
    </xf>
    <xf numFmtId="172" fontId="26" fillId="0" borderId="10" xfId="0" applyNumberFormat="1" applyFont="1" applyBorder="1" applyAlignment="1">
      <alignment/>
    </xf>
    <xf numFmtId="172" fontId="26" fillId="0" borderId="10" xfId="0" applyNumberFormat="1" applyFont="1" applyBorder="1" applyAlignment="1">
      <alignment horizontal="center" vertical="center"/>
    </xf>
    <xf numFmtId="172" fontId="23" fillId="0" borderId="10" xfId="61" applyNumberFormat="1" applyFont="1" applyBorder="1" applyAlignment="1">
      <alignment/>
    </xf>
    <xf numFmtId="172" fontId="23" fillId="0" borderId="10" xfId="61" applyNumberFormat="1" applyFont="1" applyBorder="1" applyAlignment="1">
      <alignment horizontal="center" vertical="center"/>
    </xf>
    <xf numFmtId="172" fontId="23" fillId="25" borderId="10" xfId="61" applyNumberFormat="1" applyFont="1" applyFill="1" applyBorder="1" applyAlignment="1">
      <alignment horizontal="center" vertical="center"/>
    </xf>
    <xf numFmtId="172" fontId="23" fillId="0" borderId="10" xfId="61" applyNumberFormat="1" applyFont="1" applyFill="1" applyBorder="1" applyAlignment="1">
      <alignment/>
    </xf>
    <xf numFmtId="173" fontId="23" fillId="0" borderId="10" xfId="61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173" fontId="23" fillId="0" borderId="10" xfId="63" applyNumberFormat="1" applyFont="1" applyFill="1" applyBorder="1" applyAlignment="1">
      <alignment/>
    </xf>
    <xf numFmtId="172" fontId="23" fillId="0" borderId="10" xfId="63" applyNumberFormat="1" applyFont="1" applyFill="1" applyBorder="1" applyAlignment="1">
      <alignment/>
    </xf>
    <xf numFmtId="173" fontId="23" fillId="0" borderId="10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3" fillId="0" borderId="10" xfId="61" applyNumberFormat="1" applyFont="1" applyBorder="1" applyAlignment="1">
      <alignment horizontal="center" vertical="center"/>
    </xf>
    <xf numFmtId="173" fontId="23" fillId="25" borderId="10" xfId="61" applyNumberFormat="1" applyFont="1" applyFill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 wrapText="1"/>
    </xf>
    <xf numFmtId="173" fontId="26" fillId="0" borderId="10" xfId="0" applyNumberFormat="1" applyFont="1" applyBorder="1" applyAlignment="1">
      <alignment/>
    </xf>
    <xf numFmtId="173" fontId="23" fillId="0" borderId="10" xfId="61" applyNumberFormat="1" applyFont="1" applyBorder="1" applyAlignment="1">
      <alignment/>
    </xf>
    <xf numFmtId="173" fontId="23" fillId="0" borderId="10" xfId="63" applyNumberFormat="1" applyFont="1" applyBorder="1" applyAlignment="1">
      <alignment/>
    </xf>
    <xf numFmtId="172" fontId="26" fillId="0" borderId="0" xfId="0" applyNumberFormat="1" applyFont="1" applyBorder="1" applyAlignment="1">
      <alignment/>
    </xf>
    <xf numFmtId="172" fontId="23" fillId="0" borderId="10" xfId="63" applyNumberFormat="1" applyFont="1" applyBorder="1" applyAlignment="1">
      <alignment/>
    </xf>
    <xf numFmtId="173" fontId="23" fillId="0" borderId="10" xfId="61" applyNumberFormat="1" applyFont="1" applyFill="1" applyBorder="1" applyAlignment="1">
      <alignment horizontal="center" vertical="center"/>
    </xf>
    <xf numFmtId="173" fontId="23" fillId="0" borderId="10" xfId="61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49" fontId="27" fillId="0" borderId="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vertical="center"/>
    </xf>
    <xf numFmtId="173" fontId="23" fillId="0" borderId="10" xfId="61" applyNumberFormat="1" applyFont="1" applyBorder="1" applyAlignment="1">
      <alignment vertical="center"/>
    </xf>
    <xf numFmtId="172" fontId="23" fillId="0" borderId="10" xfId="61" applyNumberFormat="1" applyFont="1" applyBorder="1" applyAlignment="1">
      <alignment vertical="center"/>
    </xf>
    <xf numFmtId="173" fontId="23" fillId="0" borderId="10" xfId="61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 vertical="center"/>
    </xf>
    <xf numFmtId="172" fontId="23" fillId="0" borderId="10" xfId="61" applyNumberFormat="1" applyFont="1" applyFill="1" applyBorder="1" applyAlignment="1">
      <alignment vertical="center"/>
    </xf>
    <xf numFmtId="173" fontId="23" fillId="25" borderId="10" xfId="61" applyNumberFormat="1" applyFont="1" applyFill="1" applyBorder="1" applyAlignment="1">
      <alignment vertical="center"/>
    </xf>
    <xf numFmtId="172" fontId="23" fillId="25" borderId="10" xfId="61" applyNumberFormat="1" applyFont="1" applyFill="1" applyBorder="1" applyAlignment="1">
      <alignment vertical="center"/>
    </xf>
    <xf numFmtId="0" fontId="23" fillId="0" borderId="10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center" vertical="center" wrapText="1"/>
    </xf>
    <xf numFmtId="173" fontId="26" fillId="0" borderId="10" xfId="0" applyNumberFormat="1" applyFont="1" applyBorder="1" applyAlignment="1">
      <alignment horizontal="right"/>
    </xf>
    <xf numFmtId="173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29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 wrapText="1"/>
    </xf>
    <xf numFmtId="0" fontId="26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E22" sqref="E22"/>
    </sheetView>
  </sheetViews>
  <sheetFormatPr defaultColWidth="10.25390625" defaultRowHeight="23.25" customHeight="1"/>
  <cols>
    <col min="1" max="1" width="3.875" style="0" customWidth="1"/>
    <col min="2" max="2" width="4.00390625" style="0" customWidth="1"/>
    <col min="3" max="3" width="23.375" style="0" customWidth="1"/>
    <col min="4" max="4" width="13.00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94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103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68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16" t="s">
        <v>38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14">
        <v>1</v>
      </c>
      <c r="E10" s="52">
        <v>110000</v>
      </c>
      <c r="F10" s="52"/>
      <c r="G10" s="50">
        <f>E10+F10</f>
        <v>110000</v>
      </c>
      <c r="H10" s="6"/>
    </row>
    <row r="11" spans="2:8" ht="12.75" customHeight="1">
      <c r="B11" s="9">
        <v>2</v>
      </c>
      <c r="C11" s="19" t="s">
        <v>6</v>
      </c>
      <c r="D11" s="22">
        <v>0.5</v>
      </c>
      <c r="E11" s="52">
        <v>93289</v>
      </c>
      <c r="F11" s="52"/>
      <c r="G11" s="50">
        <f aca="true" t="shared" si="0" ref="G11:G17">D11*E11+F11</f>
        <v>46644.5</v>
      </c>
      <c r="H11" s="6"/>
    </row>
    <row r="12" spans="2:8" ht="16.5" customHeight="1">
      <c r="B12" s="9">
        <v>3</v>
      </c>
      <c r="C12" s="19" t="s">
        <v>8</v>
      </c>
      <c r="D12" s="14">
        <v>1</v>
      </c>
      <c r="E12" s="52">
        <v>100000</v>
      </c>
      <c r="F12" s="52"/>
      <c r="G12" s="50">
        <f t="shared" si="0"/>
        <v>100000</v>
      </c>
      <c r="H12" s="6"/>
    </row>
    <row r="13" spans="2:8" ht="17.25" customHeight="1">
      <c r="B13" s="9">
        <v>4</v>
      </c>
      <c r="C13" s="19" t="s">
        <v>9</v>
      </c>
      <c r="D13" s="14">
        <v>1</v>
      </c>
      <c r="E13" s="52">
        <v>93289</v>
      </c>
      <c r="F13" s="52"/>
      <c r="G13" s="50">
        <f t="shared" si="0"/>
        <v>93289</v>
      </c>
      <c r="H13" s="6"/>
    </row>
    <row r="14" spans="2:7" ht="16.5" customHeight="1">
      <c r="B14" s="9">
        <v>5</v>
      </c>
      <c r="C14" s="19" t="s">
        <v>30</v>
      </c>
      <c r="D14" s="22">
        <v>0.5</v>
      </c>
      <c r="E14" s="52">
        <v>93289</v>
      </c>
      <c r="F14" s="52"/>
      <c r="G14" s="50">
        <f t="shared" si="0"/>
        <v>46644.5</v>
      </c>
    </row>
    <row r="15" spans="2:7" ht="16.5" customHeight="1">
      <c r="B15" s="9">
        <v>6</v>
      </c>
      <c r="C15" s="19" t="s">
        <v>100</v>
      </c>
      <c r="D15" s="22">
        <v>0.5</v>
      </c>
      <c r="E15" s="52">
        <v>93289</v>
      </c>
      <c r="F15" s="52"/>
      <c r="G15" s="50">
        <v>46309</v>
      </c>
    </row>
    <row r="16" spans="2:8" ht="16.5" customHeight="1">
      <c r="B16" s="9">
        <v>7</v>
      </c>
      <c r="C16" s="19" t="s">
        <v>10</v>
      </c>
      <c r="D16" s="14">
        <v>1</v>
      </c>
      <c r="E16" s="52">
        <v>93289</v>
      </c>
      <c r="F16" s="52"/>
      <c r="G16" s="50">
        <f t="shared" si="0"/>
        <v>93289</v>
      </c>
      <c r="H16" s="6"/>
    </row>
    <row r="17" spans="2:8" ht="16.5" customHeight="1">
      <c r="B17" s="9">
        <v>8</v>
      </c>
      <c r="C17" s="19" t="s">
        <v>2</v>
      </c>
      <c r="D17" s="41">
        <v>0.5</v>
      </c>
      <c r="E17" s="52">
        <v>93289</v>
      </c>
      <c r="F17" s="48"/>
      <c r="G17" s="50">
        <f t="shared" si="0"/>
        <v>46644.5</v>
      </c>
      <c r="H17" s="33"/>
    </row>
    <row r="18" spans="2:8" ht="18.75" customHeight="1">
      <c r="B18" s="89" t="s">
        <v>12</v>
      </c>
      <c r="C18" s="90"/>
      <c r="D18" s="36">
        <f>SUM(D10:D17)</f>
        <v>6</v>
      </c>
      <c r="E18" s="51">
        <f>SUM(E10:E17)</f>
        <v>769734</v>
      </c>
      <c r="F18" s="51">
        <f>SUM(F10:F17)</f>
        <v>0</v>
      </c>
      <c r="G18" s="51">
        <f>SUM(G10:G17)</f>
        <v>582820.5</v>
      </c>
      <c r="H18" s="6"/>
    </row>
    <row r="19" spans="2:8" ht="23.25" customHeight="1">
      <c r="B19" s="6"/>
      <c r="C19" s="6"/>
      <c r="D19" s="6"/>
      <c r="E19" s="6"/>
      <c r="F19" s="6"/>
      <c r="G19" s="6"/>
      <c r="H19" s="6"/>
    </row>
    <row r="20" spans="2:8" ht="23.25" customHeight="1">
      <c r="B20" s="83" t="s">
        <v>20</v>
      </c>
      <c r="C20" s="84"/>
      <c r="D20" s="84"/>
      <c r="E20" s="84"/>
      <c r="F20" s="84"/>
      <c r="G20" s="84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PageLayoutView="0" workbookViewId="0" topLeftCell="A4">
      <selection activeCell="E10" sqref="E10"/>
    </sheetView>
  </sheetViews>
  <sheetFormatPr defaultColWidth="10.25390625" defaultRowHeight="23.25" customHeight="1"/>
  <cols>
    <col min="1" max="1" width="3.625" style="0" customWidth="1"/>
    <col min="2" max="2" width="4.00390625" style="0" customWidth="1"/>
    <col min="3" max="3" width="23.375" style="0" customWidth="1"/>
    <col min="4" max="4" width="12.625" style="0" customWidth="1"/>
    <col min="5" max="5" width="13.75390625" style="0" customWidth="1"/>
    <col min="6" max="6" width="15.87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50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103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40.5" customHeight="1">
      <c r="B5" s="86" t="s">
        <v>65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16" t="s">
        <v>67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44">
        <v>1</v>
      </c>
      <c r="E10" s="48">
        <v>110000</v>
      </c>
      <c r="F10" s="53"/>
      <c r="G10" s="50">
        <f>D10*E10</f>
        <v>110000</v>
      </c>
      <c r="H10" s="6"/>
    </row>
    <row r="11" spans="2:8" ht="12.75" customHeight="1">
      <c r="B11" s="9">
        <v>2</v>
      </c>
      <c r="C11" s="19" t="s">
        <v>6</v>
      </c>
      <c r="D11" s="45">
        <v>0.5</v>
      </c>
      <c r="E11" s="48">
        <v>93289</v>
      </c>
      <c r="F11" s="53"/>
      <c r="G11" s="50">
        <f aca="true" t="shared" si="0" ref="G11:G17">D11*E11</f>
        <v>46644.5</v>
      </c>
      <c r="H11" s="6"/>
    </row>
    <row r="12" spans="2:8" ht="16.5" customHeight="1">
      <c r="B12" s="9">
        <v>3</v>
      </c>
      <c r="C12" s="19" t="s">
        <v>8</v>
      </c>
      <c r="D12" s="44">
        <v>2</v>
      </c>
      <c r="E12" s="53">
        <v>100000</v>
      </c>
      <c r="F12" s="53"/>
      <c r="G12" s="50">
        <f t="shared" si="0"/>
        <v>200000</v>
      </c>
      <c r="H12" s="6"/>
    </row>
    <row r="13" spans="2:8" ht="16.5" customHeight="1">
      <c r="B13" s="9">
        <v>4</v>
      </c>
      <c r="C13" s="19" t="s">
        <v>9</v>
      </c>
      <c r="D13" s="44">
        <v>2</v>
      </c>
      <c r="E13" s="48">
        <v>93289</v>
      </c>
      <c r="F13" s="53"/>
      <c r="G13" s="50">
        <f t="shared" si="0"/>
        <v>186578</v>
      </c>
      <c r="H13" s="6"/>
    </row>
    <row r="14" spans="2:7" ht="16.5" customHeight="1">
      <c r="B14" s="9">
        <v>5</v>
      </c>
      <c r="C14" s="19" t="s">
        <v>30</v>
      </c>
      <c r="D14" s="22">
        <v>0.5</v>
      </c>
      <c r="E14" s="48">
        <v>93289</v>
      </c>
      <c r="F14" s="52"/>
      <c r="G14" s="50">
        <f>D14*E14+F14</f>
        <v>46644.5</v>
      </c>
    </row>
    <row r="15" spans="2:8" ht="17.25" customHeight="1">
      <c r="B15" s="9">
        <v>6</v>
      </c>
      <c r="C15" s="19" t="s">
        <v>2</v>
      </c>
      <c r="D15" s="45">
        <v>0.5</v>
      </c>
      <c r="E15" s="48">
        <v>93289</v>
      </c>
      <c r="F15" s="53"/>
      <c r="G15" s="50">
        <f t="shared" si="0"/>
        <v>46644.5</v>
      </c>
      <c r="H15" s="6"/>
    </row>
    <row r="16" spans="2:8" ht="16.5" customHeight="1">
      <c r="B16" s="9">
        <v>7</v>
      </c>
      <c r="C16" s="19" t="s">
        <v>10</v>
      </c>
      <c r="D16" s="44">
        <v>1</v>
      </c>
      <c r="E16" s="48">
        <v>93289</v>
      </c>
      <c r="F16" s="53"/>
      <c r="G16" s="50">
        <f t="shared" si="0"/>
        <v>93289</v>
      </c>
      <c r="H16" s="6"/>
    </row>
    <row r="17" spans="2:9" ht="18" customHeight="1">
      <c r="B17" s="9">
        <v>8</v>
      </c>
      <c r="C17" s="19" t="s">
        <v>3</v>
      </c>
      <c r="D17" s="45">
        <v>0.5</v>
      </c>
      <c r="E17" s="48">
        <v>93289</v>
      </c>
      <c r="F17" s="53"/>
      <c r="G17" s="50">
        <f t="shared" si="0"/>
        <v>46644.5</v>
      </c>
      <c r="H17" s="6"/>
      <c r="I17" t="s">
        <v>15</v>
      </c>
    </row>
    <row r="18" spans="2:8" ht="18.75" customHeight="1">
      <c r="B18" s="89" t="s">
        <v>12</v>
      </c>
      <c r="C18" s="90"/>
      <c r="D18" s="36">
        <f>SUM(D10:D17)</f>
        <v>8</v>
      </c>
      <c r="E18" s="51">
        <f>SUM(E10:E17)</f>
        <v>769734</v>
      </c>
      <c r="F18" s="51">
        <v>0</v>
      </c>
      <c r="G18" s="51">
        <f>SUM(G10:G17)</f>
        <v>776445</v>
      </c>
      <c r="H18" s="6"/>
    </row>
    <row r="19" spans="2:8" ht="23.25" customHeight="1">
      <c r="B19" s="6"/>
      <c r="C19" s="6"/>
      <c r="D19" s="6"/>
      <c r="E19" s="6"/>
      <c r="F19" s="6"/>
      <c r="G19" s="6"/>
      <c r="H19" s="6"/>
    </row>
    <row r="20" spans="2:8" ht="23.25" customHeight="1">
      <c r="B20" s="83" t="s">
        <v>20</v>
      </c>
      <c r="C20" s="84"/>
      <c r="D20" s="84"/>
      <c r="E20" s="84"/>
      <c r="F20" s="84"/>
      <c r="G20" s="84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E10" sqref="E10"/>
    </sheetView>
  </sheetViews>
  <sheetFormatPr defaultColWidth="10.25390625" defaultRowHeight="23.25" customHeight="1"/>
  <cols>
    <col min="1" max="1" width="5.00390625" style="0" customWidth="1"/>
    <col min="2" max="2" width="4.00390625" style="0" customWidth="1"/>
    <col min="3" max="3" width="23.375" style="0" customWidth="1"/>
    <col min="4" max="4" width="13.00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49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42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8" t="s">
        <v>67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44">
        <v>1</v>
      </c>
      <c r="E10" s="48">
        <v>110000</v>
      </c>
      <c r="F10" s="55"/>
      <c r="G10" s="50">
        <f>D10*E10</f>
        <v>110000</v>
      </c>
      <c r="H10" s="6"/>
    </row>
    <row r="11" spans="2:8" ht="12.75" customHeight="1">
      <c r="B11" s="9">
        <v>2</v>
      </c>
      <c r="C11" s="19" t="s">
        <v>6</v>
      </c>
      <c r="D11" s="45">
        <v>0.5</v>
      </c>
      <c r="E11" s="48">
        <v>93289</v>
      </c>
      <c r="F11" s="55"/>
      <c r="G11" s="50">
        <f>D11*E11</f>
        <v>46644.5</v>
      </c>
      <c r="H11" s="6"/>
    </row>
    <row r="12" spans="2:8" ht="16.5" customHeight="1">
      <c r="B12" s="9">
        <v>3</v>
      </c>
      <c r="C12" s="19" t="s">
        <v>8</v>
      </c>
      <c r="D12" s="44">
        <v>2</v>
      </c>
      <c r="E12" s="53">
        <v>100000</v>
      </c>
      <c r="F12" s="55"/>
      <c r="G12" s="50">
        <f aca="true" t="shared" si="0" ref="G12:G17">D12*E12</f>
        <v>200000</v>
      </c>
      <c r="H12" s="6"/>
    </row>
    <row r="13" spans="2:8" ht="16.5" customHeight="1">
      <c r="B13" s="9">
        <v>4</v>
      </c>
      <c r="C13" s="19" t="s">
        <v>9</v>
      </c>
      <c r="D13" s="44">
        <v>2</v>
      </c>
      <c r="E13" s="48">
        <v>93289</v>
      </c>
      <c r="F13" s="55"/>
      <c r="G13" s="50">
        <f t="shared" si="0"/>
        <v>186578</v>
      </c>
      <c r="H13" s="6"/>
    </row>
    <row r="14" spans="2:8" ht="17.25" customHeight="1">
      <c r="B14" s="9">
        <v>5</v>
      </c>
      <c r="C14" s="19" t="s">
        <v>2</v>
      </c>
      <c r="D14" s="45">
        <v>0.5</v>
      </c>
      <c r="E14" s="48">
        <v>93289</v>
      </c>
      <c r="F14" s="55"/>
      <c r="G14" s="50">
        <f t="shared" si="0"/>
        <v>46644.5</v>
      </c>
      <c r="H14" s="6"/>
    </row>
    <row r="15" spans="2:8" ht="16.5" customHeight="1">
      <c r="B15" s="9">
        <v>6</v>
      </c>
      <c r="C15" s="19" t="s">
        <v>66</v>
      </c>
      <c r="D15" s="45">
        <v>0.5</v>
      </c>
      <c r="E15" s="48">
        <v>93289</v>
      </c>
      <c r="F15" s="55"/>
      <c r="G15" s="50">
        <f t="shared" si="0"/>
        <v>46644.5</v>
      </c>
      <c r="H15" s="6"/>
    </row>
    <row r="16" spans="2:8" ht="18" customHeight="1">
      <c r="B16" s="9">
        <v>7</v>
      </c>
      <c r="C16" s="19" t="s">
        <v>10</v>
      </c>
      <c r="D16" s="44">
        <v>1</v>
      </c>
      <c r="E16" s="48">
        <v>93289</v>
      </c>
      <c r="F16" s="55"/>
      <c r="G16" s="50">
        <f t="shared" si="0"/>
        <v>93289</v>
      </c>
      <c r="H16" s="6"/>
    </row>
    <row r="17" spans="2:9" ht="18.75" customHeight="1">
      <c r="B17" s="9">
        <v>8</v>
      </c>
      <c r="C17" s="19" t="s">
        <v>3</v>
      </c>
      <c r="D17" s="45">
        <v>0.5</v>
      </c>
      <c r="E17" s="48">
        <v>93289</v>
      </c>
      <c r="F17" s="55"/>
      <c r="G17" s="50">
        <f t="shared" si="0"/>
        <v>46644.5</v>
      </c>
      <c r="H17" s="6"/>
      <c r="I17" t="s">
        <v>15</v>
      </c>
    </row>
    <row r="18" spans="2:8" ht="23.25" customHeight="1">
      <c r="B18" s="89" t="s">
        <v>12</v>
      </c>
      <c r="C18" s="90"/>
      <c r="D18" s="36">
        <v>8</v>
      </c>
      <c r="E18" s="51">
        <f>SUM(E10:E17)</f>
        <v>769734</v>
      </c>
      <c r="F18" s="36">
        <v>0</v>
      </c>
      <c r="G18" s="51">
        <f>SUM(G10:G17)</f>
        <v>776445</v>
      </c>
      <c r="H18" s="6"/>
    </row>
    <row r="19" spans="2:8" ht="23.25" customHeight="1">
      <c r="B19" s="24"/>
      <c r="C19" s="24"/>
      <c r="D19" s="54"/>
      <c r="E19" s="54"/>
      <c r="F19" s="54"/>
      <c r="G19" s="54"/>
      <c r="H19" s="6"/>
    </row>
    <row r="20" spans="2:8" ht="23.25" customHeight="1">
      <c r="B20" s="83" t="s">
        <v>20</v>
      </c>
      <c r="C20" s="84"/>
      <c r="D20" s="84"/>
      <c r="E20" s="84"/>
      <c r="F20" s="84"/>
      <c r="G20" s="84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22"/>
  <sheetViews>
    <sheetView zoomScalePageLayoutView="0" workbookViewId="0" topLeftCell="A1">
      <selection activeCell="E10" sqref="E10"/>
    </sheetView>
  </sheetViews>
  <sheetFormatPr defaultColWidth="10.25390625" defaultRowHeight="23.25" customHeight="1"/>
  <cols>
    <col min="1" max="1" width="4.75390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99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45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16" t="s">
        <v>35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3.5" customHeight="1">
      <c r="B10" s="9">
        <v>1</v>
      </c>
      <c r="C10" s="19" t="s">
        <v>1</v>
      </c>
      <c r="D10" s="14">
        <v>1</v>
      </c>
      <c r="E10" s="52">
        <v>115000</v>
      </c>
      <c r="F10" s="52"/>
      <c r="G10" s="50">
        <f>E10+F10</f>
        <v>115000</v>
      </c>
      <c r="H10" s="6"/>
    </row>
    <row r="11" spans="2:7" ht="15" customHeight="1">
      <c r="B11" s="9">
        <v>2</v>
      </c>
      <c r="C11" s="19" t="s">
        <v>6</v>
      </c>
      <c r="D11" s="22">
        <v>0.5</v>
      </c>
      <c r="E11" s="48">
        <v>93289</v>
      </c>
      <c r="F11" s="52"/>
      <c r="G11" s="50">
        <f aca="true" t="shared" si="0" ref="G11:G19">D11*E11+F11</f>
        <v>46644.5</v>
      </c>
    </row>
    <row r="12" spans="2:7" ht="15.75" customHeight="1">
      <c r="B12" s="9">
        <v>3</v>
      </c>
      <c r="C12" s="19" t="s">
        <v>8</v>
      </c>
      <c r="D12" s="14">
        <v>3</v>
      </c>
      <c r="E12" s="52">
        <v>100000</v>
      </c>
      <c r="F12" s="52"/>
      <c r="G12" s="50">
        <f>D12*E12+F12</f>
        <v>300000</v>
      </c>
    </row>
    <row r="13" spans="2:7" ht="14.25" customHeight="1">
      <c r="B13" s="9">
        <v>4</v>
      </c>
      <c r="C13" s="19" t="s">
        <v>9</v>
      </c>
      <c r="D13" s="14">
        <v>3</v>
      </c>
      <c r="E13" s="48">
        <v>93289</v>
      </c>
      <c r="F13" s="52"/>
      <c r="G13" s="50">
        <f t="shared" si="0"/>
        <v>279867</v>
      </c>
    </row>
    <row r="14" spans="2:7" ht="15.75" customHeight="1">
      <c r="B14" s="9">
        <v>5</v>
      </c>
      <c r="C14" s="19" t="s">
        <v>2</v>
      </c>
      <c r="D14" s="23">
        <v>0.75</v>
      </c>
      <c r="E14" s="48">
        <v>93289</v>
      </c>
      <c r="F14" s="52"/>
      <c r="G14" s="50">
        <f t="shared" si="0"/>
        <v>69966.75</v>
      </c>
    </row>
    <row r="15" spans="2:7" ht="16.5" customHeight="1">
      <c r="B15" s="9">
        <v>6</v>
      </c>
      <c r="C15" s="19" t="s">
        <v>30</v>
      </c>
      <c r="D15" s="22">
        <v>0.5</v>
      </c>
      <c r="E15" s="48">
        <v>93289</v>
      </c>
      <c r="F15" s="52"/>
      <c r="G15" s="50">
        <f t="shared" si="0"/>
        <v>46644.5</v>
      </c>
    </row>
    <row r="16" spans="2:11" ht="16.5" customHeight="1">
      <c r="B16" s="9">
        <v>7</v>
      </c>
      <c r="C16" s="19" t="s">
        <v>10</v>
      </c>
      <c r="D16" s="14">
        <v>1</v>
      </c>
      <c r="E16" s="48">
        <v>93289</v>
      </c>
      <c r="F16" s="52"/>
      <c r="G16" s="50">
        <f t="shared" si="0"/>
        <v>93289</v>
      </c>
      <c r="K16" s="43"/>
    </row>
    <row r="17" spans="2:7" ht="17.25" customHeight="1">
      <c r="B17" s="9">
        <v>8</v>
      </c>
      <c r="C17" s="19" t="s">
        <v>34</v>
      </c>
      <c r="D17" s="22">
        <v>0.5</v>
      </c>
      <c r="E17" s="48">
        <v>93289</v>
      </c>
      <c r="F17" s="52"/>
      <c r="G17" s="50">
        <f t="shared" si="0"/>
        <v>46644.5</v>
      </c>
    </row>
    <row r="18" spans="2:7" ht="16.5" customHeight="1">
      <c r="B18" s="9">
        <v>9</v>
      </c>
      <c r="C18" s="19" t="s">
        <v>11</v>
      </c>
      <c r="D18" s="22">
        <v>0.5</v>
      </c>
      <c r="E18" s="48">
        <v>93289</v>
      </c>
      <c r="F18" s="52"/>
      <c r="G18" s="50">
        <f t="shared" si="0"/>
        <v>46644.5</v>
      </c>
    </row>
    <row r="19" spans="2:7" ht="20.25" customHeight="1">
      <c r="B19" s="9">
        <v>10</v>
      </c>
      <c r="C19" s="19" t="s">
        <v>47</v>
      </c>
      <c r="D19" s="14">
        <v>1</v>
      </c>
      <c r="E19" s="48">
        <v>93289</v>
      </c>
      <c r="F19" s="52"/>
      <c r="G19" s="50">
        <f t="shared" si="0"/>
        <v>93289</v>
      </c>
    </row>
    <row r="20" spans="2:7" ht="18.75" customHeight="1">
      <c r="B20" s="89" t="s">
        <v>12</v>
      </c>
      <c r="C20" s="90"/>
      <c r="D20" s="36">
        <f>SUM(D10:D19)</f>
        <v>11.75</v>
      </c>
      <c r="E20" s="51">
        <f>SUM(E10:E19)</f>
        <v>961312</v>
      </c>
      <c r="F20" s="51" t="s">
        <v>62</v>
      </c>
      <c r="G20" s="51">
        <f>SUM(G9:G19)</f>
        <v>1137995.75</v>
      </c>
    </row>
    <row r="21" spans="2:8" ht="23.25" customHeight="1">
      <c r="B21" s="6"/>
      <c r="C21" s="6"/>
      <c r="D21" s="6"/>
      <c r="E21" s="6"/>
      <c r="F21" s="6"/>
      <c r="G21" s="6"/>
      <c r="H21" s="6"/>
    </row>
    <row r="22" spans="2:8" ht="23.25" customHeight="1">
      <c r="B22" s="83" t="s">
        <v>20</v>
      </c>
      <c r="C22" s="84"/>
      <c r="D22" s="84"/>
      <c r="E22" s="84"/>
      <c r="F22" s="84"/>
      <c r="G22" s="84"/>
      <c r="H22" s="6"/>
    </row>
  </sheetData>
  <sheetProtection/>
  <mergeCells count="7">
    <mergeCell ref="B22:G22"/>
    <mergeCell ref="B20:C20"/>
    <mergeCell ref="F2:G2"/>
    <mergeCell ref="F3:G3"/>
    <mergeCell ref="B5:G5"/>
    <mergeCell ref="B6:C6"/>
    <mergeCell ref="B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22"/>
  <sheetViews>
    <sheetView zoomScalePageLayoutView="0" workbookViewId="0" topLeftCell="A1">
      <selection activeCell="E10" sqref="E10"/>
    </sheetView>
  </sheetViews>
  <sheetFormatPr defaultColWidth="10.25390625" defaultRowHeight="23.25" customHeight="1"/>
  <cols>
    <col min="1" max="1" width="4.25390625" style="0" customWidth="1"/>
    <col min="2" max="2" width="4.00390625" style="0" customWidth="1"/>
    <col min="3" max="3" width="23.375" style="0" customWidth="1"/>
    <col min="4" max="4" width="12.00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98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101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39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8" t="s">
        <v>35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3.5" customHeight="1">
      <c r="B10" s="9">
        <v>1</v>
      </c>
      <c r="C10" s="19" t="s">
        <v>1</v>
      </c>
      <c r="D10" s="14">
        <v>1</v>
      </c>
      <c r="E10" s="52">
        <v>115000</v>
      </c>
      <c r="F10" s="38"/>
      <c r="G10" s="50">
        <f>E10+F10</f>
        <v>115000</v>
      </c>
      <c r="H10" s="6"/>
    </row>
    <row r="11" spans="2:7" ht="15" customHeight="1">
      <c r="B11" s="9">
        <v>2</v>
      </c>
      <c r="C11" s="19" t="s">
        <v>6</v>
      </c>
      <c r="D11" s="22">
        <v>0.5</v>
      </c>
      <c r="E11" s="48">
        <v>93289</v>
      </c>
      <c r="F11" s="38"/>
      <c r="G11" s="50">
        <f aca="true" t="shared" si="0" ref="G11:G19">D11*E11+F11</f>
        <v>46644.5</v>
      </c>
    </row>
    <row r="12" spans="2:7" ht="15.75" customHeight="1">
      <c r="B12" s="9">
        <v>3</v>
      </c>
      <c r="C12" s="19" t="s">
        <v>8</v>
      </c>
      <c r="D12" s="14">
        <v>3</v>
      </c>
      <c r="E12" s="52">
        <v>100000</v>
      </c>
      <c r="F12" s="38"/>
      <c r="G12" s="50">
        <f>D12*E12+F12</f>
        <v>300000</v>
      </c>
    </row>
    <row r="13" spans="2:7" ht="14.25" customHeight="1">
      <c r="B13" s="9">
        <v>4</v>
      </c>
      <c r="C13" s="19" t="s">
        <v>9</v>
      </c>
      <c r="D13" s="14">
        <v>3</v>
      </c>
      <c r="E13" s="48">
        <v>93289</v>
      </c>
      <c r="F13" s="38"/>
      <c r="G13" s="50">
        <f t="shared" si="0"/>
        <v>279867</v>
      </c>
    </row>
    <row r="14" spans="2:7" ht="15.75" customHeight="1">
      <c r="B14" s="9">
        <v>5</v>
      </c>
      <c r="C14" s="19" t="s">
        <v>2</v>
      </c>
      <c r="D14" s="23">
        <v>0.75</v>
      </c>
      <c r="E14" s="48">
        <v>93289</v>
      </c>
      <c r="F14" s="38"/>
      <c r="G14" s="50">
        <f t="shared" si="0"/>
        <v>69966.75</v>
      </c>
    </row>
    <row r="15" spans="2:7" ht="16.5" customHeight="1">
      <c r="B15" s="9">
        <v>6</v>
      </c>
      <c r="C15" s="19" t="s">
        <v>30</v>
      </c>
      <c r="D15" s="22">
        <v>0.5</v>
      </c>
      <c r="E15" s="48">
        <v>93289</v>
      </c>
      <c r="F15" s="38"/>
      <c r="G15" s="50">
        <f t="shared" si="0"/>
        <v>46644.5</v>
      </c>
    </row>
    <row r="16" spans="2:11" ht="16.5" customHeight="1">
      <c r="B16" s="9">
        <v>7</v>
      </c>
      <c r="C16" s="19" t="s">
        <v>10</v>
      </c>
      <c r="D16" s="14">
        <v>1</v>
      </c>
      <c r="E16" s="48">
        <v>93289</v>
      </c>
      <c r="F16" s="38"/>
      <c r="G16" s="50">
        <f t="shared" si="0"/>
        <v>93289</v>
      </c>
      <c r="K16" s="43"/>
    </row>
    <row r="17" spans="2:7" ht="17.25" customHeight="1">
      <c r="B17" s="9">
        <v>8</v>
      </c>
      <c r="C17" s="19" t="s">
        <v>34</v>
      </c>
      <c r="D17" s="22">
        <v>0.5</v>
      </c>
      <c r="E17" s="48">
        <v>93289</v>
      </c>
      <c r="F17" s="38"/>
      <c r="G17" s="50">
        <f t="shared" si="0"/>
        <v>46644.5</v>
      </c>
    </row>
    <row r="18" spans="2:7" ht="16.5" customHeight="1">
      <c r="B18" s="9">
        <v>9</v>
      </c>
      <c r="C18" s="19" t="s">
        <v>11</v>
      </c>
      <c r="D18" s="22">
        <v>0.5</v>
      </c>
      <c r="E18" s="48">
        <v>93289</v>
      </c>
      <c r="F18" s="38"/>
      <c r="G18" s="50">
        <f t="shared" si="0"/>
        <v>46644.5</v>
      </c>
    </row>
    <row r="19" spans="2:7" ht="20.25" customHeight="1">
      <c r="B19" s="9">
        <v>10</v>
      </c>
      <c r="C19" s="19" t="s">
        <v>47</v>
      </c>
      <c r="D19" s="14">
        <v>1</v>
      </c>
      <c r="E19" s="48">
        <v>93289</v>
      </c>
      <c r="F19" s="38"/>
      <c r="G19" s="50">
        <f t="shared" si="0"/>
        <v>93289</v>
      </c>
    </row>
    <row r="20" spans="2:7" ht="18.75" customHeight="1">
      <c r="B20" s="89" t="s">
        <v>12</v>
      </c>
      <c r="C20" s="90"/>
      <c r="D20" s="36">
        <f>SUM(D10:D19)</f>
        <v>11.75</v>
      </c>
      <c r="E20" s="51">
        <f>SUM(E10:E19)</f>
        <v>961312</v>
      </c>
      <c r="F20" s="36" t="s">
        <v>62</v>
      </c>
      <c r="G20" s="51">
        <f>SUM(G9:G19)</f>
        <v>1137995.75</v>
      </c>
    </row>
    <row r="21" spans="2:7" ht="23.25" customHeight="1">
      <c r="B21" s="6"/>
      <c r="C21" s="6"/>
      <c r="D21" s="6"/>
      <c r="E21" s="6"/>
      <c r="F21" s="6"/>
      <c r="G21" s="6"/>
    </row>
    <row r="22" spans="2:7" ht="23.25" customHeight="1">
      <c r="B22" s="83" t="s">
        <v>20</v>
      </c>
      <c r="C22" s="84"/>
      <c r="D22" s="84"/>
      <c r="E22" s="84"/>
      <c r="F22" s="84"/>
      <c r="G22" s="84"/>
    </row>
  </sheetData>
  <sheetProtection/>
  <mergeCells count="7">
    <mergeCell ref="B20:C20"/>
    <mergeCell ref="B22:G22"/>
    <mergeCell ref="F2:G2"/>
    <mergeCell ref="F3:G3"/>
    <mergeCell ref="B5:G5"/>
    <mergeCell ref="B6:C6"/>
    <mergeCell ref="B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E10" sqref="E10"/>
    </sheetView>
  </sheetViews>
  <sheetFormatPr defaultColWidth="10.25390625" defaultRowHeight="23.25" customHeight="1"/>
  <cols>
    <col min="1" max="1" width="5.375" style="0" customWidth="1"/>
    <col min="2" max="2" width="4.00390625" style="0" customWidth="1"/>
    <col min="3" max="3" width="25.25390625" style="0" customWidth="1"/>
    <col min="4" max="4" width="10.25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7" ht="18.75" customHeight="1">
      <c r="B1" s="2"/>
      <c r="C1" s="2"/>
      <c r="D1" s="2"/>
      <c r="E1" s="2"/>
      <c r="F1" s="2"/>
      <c r="G1" s="3" t="s">
        <v>24</v>
      </c>
    </row>
    <row r="2" spans="2:7" ht="21" customHeight="1">
      <c r="B2" s="4"/>
      <c r="C2" s="4"/>
      <c r="D2" s="5"/>
      <c r="E2" s="4"/>
      <c r="F2" s="85" t="s">
        <v>63</v>
      </c>
      <c r="G2" s="85"/>
    </row>
    <row r="3" spans="2:7" ht="29.25" customHeight="1">
      <c r="B3" s="6"/>
      <c r="C3" s="5"/>
      <c r="D3" s="2"/>
      <c r="E3" s="4"/>
      <c r="F3" s="85" t="s">
        <v>101</v>
      </c>
      <c r="G3" s="85"/>
    </row>
    <row r="4" spans="2:7" ht="9.75" customHeight="1">
      <c r="B4" s="6"/>
      <c r="C4" s="5"/>
      <c r="D4" s="7"/>
      <c r="E4" s="7"/>
      <c r="F4" s="7"/>
      <c r="G4" s="7"/>
    </row>
    <row r="5" spans="2:7" ht="32.25" customHeight="1">
      <c r="B5" s="86" t="s">
        <v>43</v>
      </c>
      <c r="C5" s="86"/>
      <c r="D5" s="86"/>
      <c r="E5" s="86"/>
      <c r="F5" s="86"/>
      <c r="G5" s="86"/>
    </row>
    <row r="6" spans="2:7" ht="26.25" customHeight="1">
      <c r="B6" s="87" t="s">
        <v>7</v>
      </c>
      <c r="C6" s="87"/>
      <c r="D6" s="8" t="s">
        <v>35</v>
      </c>
      <c r="E6" s="8"/>
      <c r="F6" s="8"/>
      <c r="G6" s="8"/>
    </row>
    <row r="7" spans="2:7" ht="9" customHeight="1">
      <c r="B7" s="88"/>
      <c r="C7" s="88"/>
      <c r="D7" s="88"/>
      <c r="E7" s="88"/>
      <c r="F7" s="88"/>
      <c r="G7" s="88"/>
    </row>
    <row r="8" spans="2:7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</row>
    <row r="9" spans="2:7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</row>
    <row r="10" spans="2:7" ht="14.25" customHeight="1">
      <c r="B10" s="9">
        <v>1</v>
      </c>
      <c r="C10" s="19" t="s">
        <v>1</v>
      </c>
      <c r="D10" s="14">
        <v>1</v>
      </c>
      <c r="E10" s="52">
        <v>115000</v>
      </c>
      <c r="F10" s="38"/>
      <c r="G10" s="50">
        <f aca="true" t="shared" si="0" ref="G10:G19">D10*E10+F10</f>
        <v>115000</v>
      </c>
    </row>
    <row r="11" spans="2:7" ht="15" customHeight="1">
      <c r="B11" s="9">
        <v>2</v>
      </c>
      <c r="C11" s="19" t="s">
        <v>6</v>
      </c>
      <c r="D11" s="22">
        <v>0.5</v>
      </c>
      <c r="E11" s="48">
        <v>93289</v>
      </c>
      <c r="F11" s="38"/>
      <c r="G11" s="50">
        <f t="shared" si="0"/>
        <v>46644.5</v>
      </c>
    </row>
    <row r="12" spans="2:7" ht="15.75" customHeight="1">
      <c r="B12" s="9">
        <v>3</v>
      </c>
      <c r="C12" s="19" t="s">
        <v>8</v>
      </c>
      <c r="D12" s="14">
        <v>3</v>
      </c>
      <c r="E12" s="52">
        <v>100000</v>
      </c>
      <c r="F12" s="38"/>
      <c r="G12" s="50">
        <f>D12*E12+F12</f>
        <v>300000</v>
      </c>
    </row>
    <row r="13" spans="2:7" ht="14.25" customHeight="1">
      <c r="B13" s="9">
        <v>4</v>
      </c>
      <c r="C13" s="19" t="s">
        <v>9</v>
      </c>
      <c r="D13" s="14">
        <v>3</v>
      </c>
      <c r="E13" s="48">
        <v>93289</v>
      </c>
      <c r="F13" s="38"/>
      <c r="G13" s="50">
        <f t="shared" si="0"/>
        <v>279867</v>
      </c>
    </row>
    <row r="14" spans="2:7" ht="15.75" customHeight="1">
      <c r="B14" s="9">
        <v>5</v>
      </c>
      <c r="C14" s="19" t="s">
        <v>2</v>
      </c>
      <c r="D14" s="23">
        <v>0.75</v>
      </c>
      <c r="E14" s="48">
        <v>93289</v>
      </c>
      <c r="F14" s="38"/>
      <c r="G14" s="50">
        <f t="shared" si="0"/>
        <v>69966.75</v>
      </c>
    </row>
    <row r="15" spans="2:7" ht="16.5" customHeight="1">
      <c r="B15" s="9">
        <v>6</v>
      </c>
      <c r="C15" s="19" t="s">
        <v>30</v>
      </c>
      <c r="D15" s="22">
        <v>0.5</v>
      </c>
      <c r="E15" s="48">
        <v>93289</v>
      </c>
      <c r="F15" s="38"/>
      <c r="G15" s="50">
        <f t="shared" si="0"/>
        <v>46644.5</v>
      </c>
    </row>
    <row r="16" spans="2:7" ht="16.5" customHeight="1">
      <c r="B16" s="9">
        <v>7</v>
      </c>
      <c r="C16" s="19" t="s">
        <v>10</v>
      </c>
      <c r="D16" s="14">
        <v>1</v>
      </c>
      <c r="E16" s="48">
        <v>93289</v>
      </c>
      <c r="F16" s="38"/>
      <c r="G16" s="50">
        <f t="shared" si="0"/>
        <v>93289</v>
      </c>
    </row>
    <row r="17" spans="2:7" ht="17.25" customHeight="1">
      <c r="B17" s="9">
        <v>8</v>
      </c>
      <c r="C17" s="19" t="s">
        <v>34</v>
      </c>
      <c r="D17" s="14">
        <v>1</v>
      </c>
      <c r="E17" s="48">
        <v>93289</v>
      </c>
      <c r="F17" s="38"/>
      <c r="G17" s="50">
        <f t="shared" si="0"/>
        <v>93289</v>
      </c>
    </row>
    <row r="18" spans="2:7" ht="16.5" customHeight="1">
      <c r="B18" s="9">
        <v>9</v>
      </c>
      <c r="C18" s="19" t="s">
        <v>11</v>
      </c>
      <c r="D18" s="22">
        <v>0.5</v>
      </c>
      <c r="E18" s="48">
        <v>93289</v>
      </c>
      <c r="F18" s="38"/>
      <c r="G18" s="50">
        <f t="shared" si="0"/>
        <v>46644.5</v>
      </c>
    </row>
    <row r="19" spans="2:7" ht="20.25" customHeight="1">
      <c r="B19" s="9">
        <v>10</v>
      </c>
      <c r="C19" s="19" t="s">
        <v>47</v>
      </c>
      <c r="D19" s="14">
        <v>1</v>
      </c>
      <c r="E19" s="48">
        <v>93289</v>
      </c>
      <c r="F19" s="38"/>
      <c r="G19" s="50">
        <f t="shared" si="0"/>
        <v>93289</v>
      </c>
    </row>
    <row r="20" spans="2:7" ht="18.75" customHeight="1">
      <c r="B20" s="89" t="s">
        <v>12</v>
      </c>
      <c r="C20" s="90"/>
      <c r="D20" s="36">
        <f>SUM(D10:D19)</f>
        <v>12.25</v>
      </c>
      <c r="E20" s="51">
        <f>SUM(E10:E19)</f>
        <v>961312</v>
      </c>
      <c r="F20" s="36">
        <f>SUM(F10:F19)</f>
        <v>0</v>
      </c>
      <c r="G20" s="51">
        <f>SUM(G10:G19)</f>
        <v>1184634.25</v>
      </c>
    </row>
    <row r="21" spans="2:7" ht="23.25" customHeight="1">
      <c r="B21" s="6"/>
      <c r="C21" s="6"/>
      <c r="D21" s="6"/>
      <c r="E21" s="6"/>
      <c r="F21" s="6"/>
      <c r="G21" s="6"/>
    </row>
    <row r="22" spans="2:7" ht="23.25" customHeight="1">
      <c r="B22" s="83" t="s">
        <v>20</v>
      </c>
      <c r="C22" s="84"/>
      <c r="D22" s="84"/>
      <c r="E22" s="84"/>
      <c r="F22" s="84"/>
      <c r="G22" s="84"/>
    </row>
  </sheetData>
  <sheetProtection/>
  <mergeCells count="7">
    <mergeCell ref="B22:G22"/>
    <mergeCell ref="F2:G2"/>
    <mergeCell ref="F3:G3"/>
    <mergeCell ref="B5:G5"/>
    <mergeCell ref="B6:C6"/>
    <mergeCell ref="B7:G7"/>
    <mergeCell ref="B20:C2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4.75390625" style="0" customWidth="1"/>
    <col min="2" max="2" width="4.00390625" style="0" customWidth="1"/>
    <col min="3" max="3" width="24.2539062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7" ht="18.75" customHeight="1">
      <c r="B1" s="2"/>
      <c r="C1" s="2"/>
      <c r="D1" s="2"/>
      <c r="E1" s="2"/>
      <c r="F1" s="2"/>
      <c r="G1" s="3" t="s">
        <v>23</v>
      </c>
    </row>
    <row r="2" spans="2:7" ht="21" customHeight="1">
      <c r="B2" s="4"/>
      <c r="C2" s="4"/>
      <c r="D2" s="5"/>
      <c r="E2" s="4"/>
      <c r="F2" s="85" t="s">
        <v>63</v>
      </c>
      <c r="G2" s="85"/>
    </row>
    <row r="3" spans="2:7" ht="29.25" customHeight="1">
      <c r="B3" s="6"/>
      <c r="C3" s="5"/>
      <c r="D3" s="2"/>
      <c r="E3" s="4"/>
      <c r="F3" s="85" t="s">
        <v>101</v>
      </c>
      <c r="G3" s="85"/>
    </row>
    <row r="4" spans="2:7" ht="9.75" customHeight="1">
      <c r="B4" s="6"/>
      <c r="C4" s="5"/>
      <c r="D4" s="7"/>
      <c r="E4" s="7"/>
      <c r="F4" s="7"/>
      <c r="G4" s="7"/>
    </row>
    <row r="5" spans="2:7" ht="32.25" customHeight="1">
      <c r="B5" s="86" t="s">
        <v>44</v>
      </c>
      <c r="C5" s="86"/>
      <c r="D5" s="86"/>
      <c r="E5" s="86"/>
      <c r="F5" s="86"/>
      <c r="G5" s="86"/>
    </row>
    <row r="6" spans="2:7" ht="26.25" customHeight="1">
      <c r="B6" s="87" t="s">
        <v>7</v>
      </c>
      <c r="C6" s="87"/>
      <c r="D6" s="8" t="s">
        <v>69</v>
      </c>
      <c r="E6" s="8"/>
      <c r="F6" s="8"/>
      <c r="G6" s="8"/>
    </row>
    <row r="7" spans="2:7" ht="9" customHeight="1">
      <c r="B7" s="88"/>
      <c r="C7" s="88"/>
      <c r="D7" s="88"/>
      <c r="E7" s="88"/>
      <c r="F7" s="88"/>
      <c r="G7" s="88"/>
    </row>
    <row r="8" spans="2:7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</row>
    <row r="9" spans="2:7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</row>
    <row r="10" spans="2:7" ht="16.5" customHeight="1">
      <c r="B10" s="9">
        <v>1</v>
      </c>
      <c r="C10" s="19" t="s">
        <v>1</v>
      </c>
      <c r="D10" s="56">
        <v>1</v>
      </c>
      <c r="E10" s="48">
        <v>125000</v>
      </c>
      <c r="F10" s="39"/>
      <c r="G10" s="50">
        <f>D10*E10+F10</f>
        <v>125000</v>
      </c>
    </row>
    <row r="11" spans="2:7" ht="25.5" customHeight="1">
      <c r="B11" s="9">
        <v>2</v>
      </c>
      <c r="C11" s="20" t="s">
        <v>28</v>
      </c>
      <c r="D11" s="56">
        <v>1</v>
      </c>
      <c r="E11" s="49">
        <v>100000</v>
      </c>
      <c r="F11" s="40"/>
      <c r="G11" s="50">
        <f aca="true" t="shared" si="0" ref="G11:G20">D11*E11+F11</f>
        <v>100000</v>
      </c>
    </row>
    <row r="12" spans="2:7" ht="21" customHeight="1">
      <c r="B12" s="9">
        <v>3</v>
      </c>
      <c r="C12" s="19" t="s">
        <v>6</v>
      </c>
      <c r="D12" s="56">
        <v>1</v>
      </c>
      <c r="E12" s="48">
        <v>93289</v>
      </c>
      <c r="F12" s="39"/>
      <c r="G12" s="50">
        <f t="shared" si="0"/>
        <v>93289</v>
      </c>
    </row>
    <row r="13" spans="2:7" ht="16.5" customHeight="1">
      <c r="B13" s="9">
        <v>4</v>
      </c>
      <c r="C13" s="19" t="s">
        <v>8</v>
      </c>
      <c r="D13" s="56">
        <v>3</v>
      </c>
      <c r="E13" s="48">
        <v>100000</v>
      </c>
      <c r="F13" s="39"/>
      <c r="G13" s="50">
        <f t="shared" si="0"/>
        <v>300000</v>
      </c>
    </row>
    <row r="14" spans="2:7" ht="16.5" customHeight="1">
      <c r="B14" s="9">
        <v>5</v>
      </c>
      <c r="C14" s="19" t="s">
        <v>9</v>
      </c>
      <c r="D14" s="56">
        <v>6</v>
      </c>
      <c r="E14" s="48">
        <v>93289</v>
      </c>
      <c r="F14" s="39"/>
      <c r="G14" s="50">
        <f t="shared" si="0"/>
        <v>559734</v>
      </c>
    </row>
    <row r="15" spans="2:7" ht="17.25" customHeight="1">
      <c r="B15" s="9">
        <v>6</v>
      </c>
      <c r="C15" s="19" t="s">
        <v>2</v>
      </c>
      <c r="D15" s="56">
        <v>1</v>
      </c>
      <c r="E15" s="48">
        <v>93289</v>
      </c>
      <c r="F15" s="39"/>
      <c r="G15" s="50">
        <f t="shared" si="0"/>
        <v>93289</v>
      </c>
    </row>
    <row r="16" spans="2:7" ht="16.5" customHeight="1">
      <c r="B16" s="9">
        <v>7</v>
      </c>
      <c r="C16" s="19" t="s">
        <v>30</v>
      </c>
      <c r="D16" s="56">
        <v>1</v>
      </c>
      <c r="E16" s="48">
        <v>93289</v>
      </c>
      <c r="F16" s="39"/>
      <c r="G16" s="50">
        <f t="shared" si="0"/>
        <v>93289</v>
      </c>
    </row>
    <row r="17" spans="2:7" ht="16.5" customHeight="1">
      <c r="B17" s="9">
        <v>8</v>
      </c>
      <c r="C17" s="19" t="s">
        <v>10</v>
      </c>
      <c r="D17" s="56">
        <v>1</v>
      </c>
      <c r="E17" s="48">
        <v>93289</v>
      </c>
      <c r="F17" s="39"/>
      <c r="G17" s="50">
        <f t="shared" si="0"/>
        <v>93289</v>
      </c>
    </row>
    <row r="18" spans="2:7" ht="16.5" customHeight="1">
      <c r="B18" s="9">
        <v>9</v>
      </c>
      <c r="C18" s="19" t="s">
        <v>34</v>
      </c>
      <c r="D18" s="57" t="s">
        <v>48</v>
      </c>
      <c r="E18" s="48">
        <v>93289</v>
      </c>
      <c r="F18" s="39"/>
      <c r="G18" s="50">
        <v>92617</v>
      </c>
    </row>
    <row r="19" spans="2:7" ht="15" customHeight="1">
      <c r="B19" s="9">
        <v>10</v>
      </c>
      <c r="C19" s="19" t="s">
        <v>11</v>
      </c>
      <c r="D19" s="56">
        <v>1</v>
      </c>
      <c r="E19" s="48">
        <v>93289</v>
      </c>
      <c r="F19" s="39"/>
      <c r="G19" s="50">
        <f t="shared" si="0"/>
        <v>93289</v>
      </c>
    </row>
    <row r="20" spans="2:9" ht="15" customHeight="1">
      <c r="B20" s="9">
        <v>11</v>
      </c>
      <c r="C20" s="19" t="s">
        <v>47</v>
      </c>
      <c r="D20" s="56">
        <v>1</v>
      </c>
      <c r="E20" s="48">
        <v>93289</v>
      </c>
      <c r="F20" s="39"/>
      <c r="G20" s="50">
        <f t="shared" si="0"/>
        <v>93289</v>
      </c>
      <c r="I20" t="s">
        <v>15</v>
      </c>
    </row>
    <row r="21" spans="2:7" ht="18.75" customHeight="1">
      <c r="B21" s="91" t="s">
        <v>12</v>
      </c>
      <c r="C21" s="92"/>
      <c r="D21" s="47">
        <v>18</v>
      </c>
      <c r="E21" s="47">
        <f>SUM(E10:E20)</f>
        <v>1071312</v>
      </c>
      <c r="F21" s="37">
        <f>SUM(F10:F20)</f>
        <v>0</v>
      </c>
      <c r="G21" s="47">
        <f>SUM(G10:G20)</f>
        <v>1737085</v>
      </c>
    </row>
    <row r="22" spans="2:7" ht="23.25" customHeight="1">
      <c r="B22" s="6"/>
      <c r="C22" s="6"/>
      <c r="D22" s="6"/>
      <c r="E22" s="6"/>
      <c r="F22" s="6"/>
      <c r="G22" s="6"/>
    </row>
    <row r="23" spans="2:7" ht="23.25" customHeight="1">
      <c r="B23" s="83" t="s">
        <v>20</v>
      </c>
      <c r="C23" s="84"/>
      <c r="D23" s="84"/>
      <c r="E23" s="84"/>
      <c r="F23" s="84"/>
      <c r="G23" s="84"/>
    </row>
  </sheetData>
  <sheetProtection/>
  <mergeCells count="7">
    <mergeCell ref="B23:G23"/>
    <mergeCell ref="F2:G2"/>
    <mergeCell ref="F3:G3"/>
    <mergeCell ref="B5:G5"/>
    <mergeCell ref="B6:C6"/>
    <mergeCell ref="B7:G7"/>
    <mergeCell ref="B21:C2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24"/>
  <sheetViews>
    <sheetView zoomScalePageLayoutView="0" workbookViewId="0" topLeftCell="A1">
      <selection activeCell="F3" sqref="F3:G3"/>
    </sheetView>
  </sheetViews>
  <sheetFormatPr defaultColWidth="10.25390625" defaultRowHeight="23.25" customHeight="1"/>
  <cols>
    <col min="1" max="1" width="5.125" style="0" customWidth="1"/>
    <col min="2" max="2" width="4.00390625" style="0" customWidth="1"/>
    <col min="3" max="3" width="27.25390625" style="0" customWidth="1"/>
    <col min="4" max="4" width="12.00390625" style="0" customWidth="1"/>
    <col min="5" max="5" width="13.75390625" style="0" customWidth="1"/>
    <col min="6" max="6" width="12.25390625" style="0" customWidth="1"/>
    <col min="7" max="7" width="15.25390625" style="0" customWidth="1"/>
  </cols>
  <sheetData>
    <row r="1" spans="2:7" ht="18.75" customHeight="1">
      <c r="B1" s="2"/>
      <c r="C1" s="2"/>
      <c r="D1" s="2"/>
      <c r="E1" s="2"/>
      <c r="F1" s="2"/>
      <c r="G1" s="3" t="s">
        <v>22</v>
      </c>
    </row>
    <row r="2" spans="2:7" ht="21" customHeight="1">
      <c r="B2" s="4"/>
      <c r="C2" s="4"/>
      <c r="D2" s="5"/>
      <c r="E2" s="4"/>
      <c r="F2" s="85" t="s">
        <v>63</v>
      </c>
      <c r="G2" s="85"/>
    </row>
    <row r="3" spans="2:7" ht="29.25" customHeight="1">
      <c r="B3" s="6"/>
      <c r="C3" s="5"/>
      <c r="D3" s="2"/>
      <c r="E3" s="4"/>
      <c r="F3" s="85" t="s">
        <v>101</v>
      </c>
      <c r="G3" s="85"/>
    </row>
    <row r="4" spans="2:7" ht="9.75" customHeight="1">
      <c r="B4" s="6"/>
      <c r="C4" s="5"/>
      <c r="D4" s="7"/>
      <c r="E4" s="7"/>
      <c r="F4" s="7"/>
      <c r="G4" s="7"/>
    </row>
    <row r="5" spans="2:7" ht="32.25" customHeight="1">
      <c r="B5" s="86" t="s">
        <v>31</v>
      </c>
      <c r="C5" s="86"/>
      <c r="D5" s="86"/>
      <c r="E5" s="86"/>
      <c r="F5" s="86"/>
      <c r="G5" s="86"/>
    </row>
    <row r="6" spans="2:7" ht="26.25" customHeight="1">
      <c r="B6" s="87" t="s">
        <v>7</v>
      </c>
      <c r="C6" s="87"/>
      <c r="D6" s="8" t="s">
        <v>69</v>
      </c>
      <c r="E6" s="8"/>
      <c r="F6" s="8"/>
      <c r="G6" s="8"/>
    </row>
    <row r="7" spans="2:7" ht="9" customHeight="1">
      <c r="B7" s="88"/>
      <c r="C7" s="88"/>
      <c r="D7" s="88"/>
      <c r="E7" s="88"/>
      <c r="F7" s="88"/>
      <c r="G7" s="88"/>
    </row>
    <row r="8" spans="2:7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</row>
    <row r="9" spans="2:7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</row>
    <row r="10" spans="2:7" ht="16.5" customHeight="1">
      <c r="B10" s="9">
        <v>1</v>
      </c>
      <c r="C10" s="19" t="s">
        <v>1</v>
      </c>
      <c r="D10" s="56">
        <v>1</v>
      </c>
      <c r="E10" s="48">
        <v>125000</v>
      </c>
      <c r="F10" s="39"/>
      <c r="G10" s="50">
        <f>D10*E10+F10</f>
        <v>125000</v>
      </c>
    </row>
    <row r="11" spans="2:7" ht="25.5" customHeight="1">
      <c r="B11" s="9">
        <v>2</v>
      </c>
      <c r="C11" s="20" t="s">
        <v>28</v>
      </c>
      <c r="D11" s="56">
        <v>1</v>
      </c>
      <c r="E11" s="49">
        <v>100000</v>
      </c>
      <c r="F11" s="40"/>
      <c r="G11" s="50">
        <f aca="true" t="shared" si="0" ref="G11:G21">D11*E11+F11</f>
        <v>100000</v>
      </c>
    </row>
    <row r="12" spans="2:7" ht="21" customHeight="1">
      <c r="B12" s="9">
        <v>3</v>
      </c>
      <c r="C12" s="19" t="s">
        <v>6</v>
      </c>
      <c r="D12" s="56">
        <v>1</v>
      </c>
      <c r="E12" s="48">
        <v>93289</v>
      </c>
      <c r="F12" s="39"/>
      <c r="G12" s="50">
        <f t="shared" si="0"/>
        <v>93289</v>
      </c>
    </row>
    <row r="13" spans="2:7" ht="24.75" customHeight="1">
      <c r="B13" s="9">
        <v>4</v>
      </c>
      <c r="C13" s="20" t="s">
        <v>32</v>
      </c>
      <c r="D13" s="56">
        <v>1</v>
      </c>
      <c r="E13" s="48">
        <v>93289</v>
      </c>
      <c r="F13" s="39"/>
      <c r="G13" s="50">
        <f t="shared" si="0"/>
        <v>93289</v>
      </c>
    </row>
    <row r="14" spans="2:7" ht="16.5" customHeight="1">
      <c r="B14" s="9">
        <v>5</v>
      </c>
      <c r="C14" s="19" t="s">
        <v>8</v>
      </c>
      <c r="D14" s="56">
        <v>4</v>
      </c>
      <c r="E14" s="48">
        <v>100000</v>
      </c>
      <c r="F14" s="39"/>
      <c r="G14" s="50">
        <f t="shared" si="0"/>
        <v>400000</v>
      </c>
    </row>
    <row r="15" spans="2:7" ht="16.5" customHeight="1">
      <c r="B15" s="9">
        <v>6</v>
      </c>
      <c r="C15" s="19" t="s">
        <v>9</v>
      </c>
      <c r="D15" s="56">
        <v>4</v>
      </c>
      <c r="E15" s="48">
        <v>93289</v>
      </c>
      <c r="F15" s="39"/>
      <c r="G15" s="50">
        <f t="shared" si="0"/>
        <v>373156</v>
      </c>
    </row>
    <row r="16" spans="2:7" ht="17.25" customHeight="1">
      <c r="B16" s="9">
        <v>7</v>
      </c>
      <c r="C16" s="19" t="s">
        <v>2</v>
      </c>
      <c r="D16" s="56">
        <v>1</v>
      </c>
      <c r="E16" s="48">
        <v>93289</v>
      </c>
      <c r="F16" s="39"/>
      <c r="G16" s="50">
        <f t="shared" si="0"/>
        <v>93289</v>
      </c>
    </row>
    <row r="17" spans="2:7" ht="16.5" customHeight="1">
      <c r="B17" s="9">
        <v>8</v>
      </c>
      <c r="C17" s="19" t="s">
        <v>30</v>
      </c>
      <c r="D17" s="56">
        <v>1</v>
      </c>
      <c r="E17" s="48">
        <v>93289</v>
      </c>
      <c r="F17" s="39"/>
      <c r="G17" s="50">
        <f t="shared" si="0"/>
        <v>93289</v>
      </c>
    </row>
    <row r="18" spans="2:7" ht="16.5" customHeight="1">
      <c r="B18" s="9">
        <v>9</v>
      </c>
      <c r="C18" s="19" t="s">
        <v>10</v>
      </c>
      <c r="D18" s="56">
        <v>1</v>
      </c>
      <c r="E18" s="48">
        <v>93289</v>
      </c>
      <c r="F18" s="39"/>
      <c r="G18" s="50">
        <f t="shared" si="0"/>
        <v>93289</v>
      </c>
    </row>
    <row r="19" spans="2:7" ht="16.5" customHeight="1">
      <c r="B19" s="9">
        <v>10</v>
      </c>
      <c r="C19" s="19" t="s">
        <v>34</v>
      </c>
      <c r="D19" s="57" t="s">
        <v>48</v>
      </c>
      <c r="E19" s="48">
        <v>93289</v>
      </c>
      <c r="F19" s="39"/>
      <c r="G19" s="50">
        <v>92617</v>
      </c>
    </row>
    <row r="20" spans="2:7" ht="15" customHeight="1">
      <c r="B20" s="9">
        <v>11</v>
      </c>
      <c r="C20" s="19" t="s">
        <v>11</v>
      </c>
      <c r="D20" s="56">
        <v>1</v>
      </c>
      <c r="E20" s="48">
        <v>93289</v>
      </c>
      <c r="F20" s="39"/>
      <c r="G20" s="50">
        <f t="shared" si="0"/>
        <v>93289</v>
      </c>
    </row>
    <row r="21" spans="2:9" ht="15" customHeight="1">
      <c r="B21" s="9">
        <v>12</v>
      </c>
      <c r="C21" s="19" t="s">
        <v>3</v>
      </c>
      <c r="D21" s="56">
        <v>1</v>
      </c>
      <c r="E21" s="48">
        <v>93289</v>
      </c>
      <c r="F21" s="39"/>
      <c r="G21" s="50">
        <f t="shared" si="0"/>
        <v>93289</v>
      </c>
      <c r="I21" t="s">
        <v>15</v>
      </c>
    </row>
    <row r="22" spans="2:7" ht="18.75" customHeight="1">
      <c r="B22" s="91" t="s">
        <v>12</v>
      </c>
      <c r="C22" s="92"/>
      <c r="D22" s="47">
        <v>18</v>
      </c>
      <c r="E22" s="47">
        <f>SUM(E10:E21)</f>
        <v>1164601</v>
      </c>
      <c r="F22" s="37">
        <f>SUM(F10:F21)</f>
        <v>0</v>
      </c>
      <c r="G22" s="47">
        <f>SUM(G10:G21)</f>
        <v>1743796</v>
      </c>
    </row>
    <row r="23" spans="2:7" ht="23.25" customHeight="1">
      <c r="B23" s="6"/>
      <c r="C23" s="6"/>
      <c r="D23" s="6"/>
      <c r="E23" s="6"/>
      <c r="F23" s="6"/>
      <c r="G23" s="6"/>
    </row>
    <row r="24" spans="2:7" ht="23.25" customHeight="1">
      <c r="B24" s="83" t="s">
        <v>20</v>
      </c>
      <c r="C24" s="84"/>
      <c r="D24" s="84"/>
      <c r="E24" s="84"/>
      <c r="F24" s="84"/>
      <c r="G24" s="84"/>
    </row>
  </sheetData>
  <sheetProtection/>
  <mergeCells count="7">
    <mergeCell ref="F2:G2"/>
    <mergeCell ref="B5:G5"/>
    <mergeCell ref="B6:C6"/>
    <mergeCell ref="B7:G7"/>
    <mergeCell ref="B24:G24"/>
    <mergeCell ref="F3:G3"/>
    <mergeCell ref="B22:C2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3" sqref="G3:H3"/>
    </sheetView>
  </sheetViews>
  <sheetFormatPr defaultColWidth="10.25390625" defaultRowHeight="23.25" customHeight="1"/>
  <cols>
    <col min="1" max="1" width="4.375" style="0" customWidth="1"/>
    <col min="2" max="2" width="4.00390625" style="0" customWidth="1"/>
    <col min="3" max="3" width="26.625" style="0" customWidth="1"/>
    <col min="4" max="4" width="12.625" style="0" customWidth="1"/>
    <col min="5" max="5" width="16.75390625" style="0" customWidth="1"/>
    <col min="6" max="6" width="0.37109375" style="0" hidden="1" customWidth="1"/>
    <col min="7" max="7" width="13.00390625" style="0" customWidth="1"/>
    <col min="8" max="8" width="16.375" style="0" customWidth="1"/>
  </cols>
  <sheetData>
    <row r="1" spans="1:8" ht="18.75" customHeight="1">
      <c r="A1" s="6"/>
      <c r="B1" s="93"/>
      <c r="C1" s="93"/>
      <c r="D1" s="93"/>
      <c r="E1" s="93"/>
      <c r="F1" s="93"/>
      <c r="G1" s="93"/>
      <c r="H1" s="3" t="s">
        <v>93</v>
      </c>
    </row>
    <row r="2" spans="1:9" ht="15.75" customHeight="1">
      <c r="A2" s="6"/>
      <c r="B2" s="3"/>
      <c r="C2" s="3"/>
      <c r="D2" s="3"/>
      <c r="E2" s="3"/>
      <c r="F2" s="3"/>
      <c r="G2" s="85" t="s">
        <v>63</v>
      </c>
      <c r="H2" s="85"/>
      <c r="I2" s="1"/>
    </row>
    <row r="3" spans="1:9" ht="27.75" customHeight="1">
      <c r="A3" s="6"/>
      <c r="B3" s="3"/>
      <c r="C3" s="3"/>
      <c r="D3" s="3"/>
      <c r="E3" s="3"/>
      <c r="F3" s="3"/>
      <c r="G3" s="85" t="s">
        <v>101</v>
      </c>
      <c r="H3" s="85"/>
      <c r="I3" s="1"/>
    </row>
    <row r="4" spans="1:8" ht="13.5" customHeight="1">
      <c r="A4" s="6"/>
      <c r="B4" s="6"/>
      <c r="C4" s="6"/>
      <c r="D4" s="6"/>
      <c r="E4" s="6"/>
      <c r="F4" s="6"/>
      <c r="G4" s="6"/>
      <c r="H4" s="6"/>
    </row>
    <row r="5" spans="1:8" ht="43.5" customHeight="1">
      <c r="A5" s="6"/>
      <c r="B5" s="86" t="s">
        <v>25</v>
      </c>
      <c r="C5" s="86"/>
      <c r="D5" s="86"/>
      <c r="E5" s="86"/>
      <c r="F5" s="86"/>
      <c r="G5" s="86"/>
      <c r="H5" s="86"/>
    </row>
    <row r="6" spans="1:8" ht="26.25" customHeight="1">
      <c r="A6" s="6"/>
      <c r="B6" s="87" t="s">
        <v>7</v>
      </c>
      <c r="C6" s="87"/>
      <c r="D6" s="16" t="s">
        <v>18</v>
      </c>
      <c r="E6" s="16"/>
      <c r="F6" s="16"/>
      <c r="G6" s="16"/>
      <c r="H6" s="6"/>
    </row>
    <row r="7" spans="1:8" ht="51" customHeight="1">
      <c r="A7" s="6"/>
      <c r="B7" s="17" t="s">
        <v>0</v>
      </c>
      <c r="C7" s="10" t="s">
        <v>4</v>
      </c>
      <c r="D7" s="11" t="s">
        <v>5</v>
      </c>
      <c r="E7" s="12" t="s">
        <v>13</v>
      </c>
      <c r="F7" s="12"/>
      <c r="G7" s="12" t="s">
        <v>16</v>
      </c>
      <c r="H7" s="11" t="s">
        <v>19</v>
      </c>
    </row>
    <row r="8" spans="1:8" ht="12" customHeight="1">
      <c r="A8" s="6"/>
      <c r="B8" s="9">
        <v>1</v>
      </c>
      <c r="C8" s="9">
        <v>2</v>
      </c>
      <c r="D8" s="9">
        <v>3</v>
      </c>
      <c r="E8" s="9">
        <v>4</v>
      </c>
      <c r="F8" s="13"/>
      <c r="G8" s="13">
        <v>5</v>
      </c>
      <c r="H8" s="18">
        <v>6</v>
      </c>
    </row>
    <row r="9" spans="1:8" ht="18.75" customHeight="1">
      <c r="A9" s="6"/>
      <c r="B9" s="9">
        <v>1</v>
      </c>
      <c r="C9" s="19" t="s">
        <v>1</v>
      </c>
      <c r="D9" s="56">
        <v>1</v>
      </c>
      <c r="E9" s="48">
        <v>145000</v>
      </c>
      <c r="F9" s="39">
        <f>D9*E9</f>
        <v>145000</v>
      </c>
      <c r="G9" s="39"/>
      <c r="H9" s="46">
        <f>F9+G9</f>
        <v>145000</v>
      </c>
    </row>
    <row r="10" spans="1:8" ht="25.5" customHeight="1">
      <c r="A10" s="6"/>
      <c r="B10" s="9">
        <v>2</v>
      </c>
      <c r="C10" s="20" t="s">
        <v>28</v>
      </c>
      <c r="D10" s="56">
        <v>1</v>
      </c>
      <c r="E10" s="49">
        <v>100000</v>
      </c>
      <c r="F10" s="39">
        <f>D10*E10</f>
        <v>100000</v>
      </c>
      <c r="G10" s="40"/>
      <c r="H10" s="46">
        <f>F10+G10</f>
        <v>100000</v>
      </c>
    </row>
    <row r="11" spans="1:10" ht="18.75" customHeight="1">
      <c r="A11" s="6"/>
      <c r="B11" s="9">
        <v>3</v>
      </c>
      <c r="C11" s="19" t="s">
        <v>6</v>
      </c>
      <c r="D11" s="56">
        <v>1</v>
      </c>
      <c r="E11" s="48">
        <v>93289</v>
      </c>
      <c r="F11" s="39">
        <f aca="true" t="shared" si="0" ref="F11:F24">D11*E11</f>
        <v>93289</v>
      </c>
      <c r="G11" s="39"/>
      <c r="H11" s="46">
        <f aca="true" t="shared" si="1" ref="H11:H24">F11+G11</f>
        <v>93289</v>
      </c>
      <c r="J11" t="s">
        <v>17</v>
      </c>
    </row>
    <row r="12" spans="1:8" ht="18.75" customHeight="1">
      <c r="A12" s="6"/>
      <c r="B12" s="9">
        <v>4</v>
      </c>
      <c r="C12" s="19" t="s">
        <v>2</v>
      </c>
      <c r="D12" s="56">
        <v>1</v>
      </c>
      <c r="E12" s="48">
        <v>93289</v>
      </c>
      <c r="F12" s="39">
        <f>D12*E12</f>
        <v>93289</v>
      </c>
      <c r="G12" s="39"/>
      <c r="H12" s="46">
        <f>F12+G12</f>
        <v>93289</v>
      </c>
    </row>
    <row r="13" spans="1:8" ht="18.75" customHeight="1">
      <c r="A13" s="6"/>
      <c r="B13" s="9">
        <v>5</v>
      </c>
      <c r="C13" s="20" t="s">
        <v>8</v>
      </c>
      <c r="D13" s="56">
        <v>9</v>
      </c>
      <c r="E13" s="48">
        <v>100000</v>
      </c>
      <c r="F13" s="39">
        <f t="shared" si="0"/>
        <v>900000</v>
      </c>
      <c r="G13" s="39"/>
      <c r="H13" s="46">
        <f t="shared" si="1"/>
        <v>900000</v>
      </c>
    </row>
    <row r="14" spans="1:8" ht="18.75" customHeight="1">
      <c r="A14" s="6"/>
      <c r="B14" s="9">
        <v>6</v>
      </c>
      <c r="C14" s="19" t="s">
        <v>30</v>
      </c>
      <c r="D14" s="56">
        <v>2</v>
      </c>
      <c r="E14" s="48">
        <v>93289</v>
      </c>
      <c r="F14" s="39">
        <f t="shared" si="0"/>
        <v>186578</v>
      </c>
      <c r="G14" s="39"/>
      <c r="H14" s="46">
        <f t="shared" si="1"/>
        <v>186578</v>
      </c>
    </row>
    <row r="15" spans="1:8" ht="28.5" customHeight="1">
      <c r="A15" s="6"/>
      <c r="B15" s="9">
        <v>7</v>
      </c>
      <c r="C15" s="20" t="s">
        <v>29</v>
      </c>
      <c r="D15" s="56">
        <v>1</v>
      </c>
      <c r="E15" s="48">
        <v>93289</v>
      </c>
      <c r="F15" s="39">
        <f t="shared" si="0"/>
        <v>93289</v>
      </c>
      <c r="G15" s="39"/>
      <c r="H15" s="46">
        <f t="shared" si="1"/>
        <v>93289</v>
      </c>
    </row>
    <row r="16" spans="1:8" ht="18.75" customHeight="1">
      <c r="A16" s="6"/>
      <c r="B16" s="9">
        <v>8</v>
      </c>
      <c r="C16" s="19" t="s">
        <v>10</v>
      </c>
      <c r="D16" s="56">
        <v>1</v>
      </c>
      <c r="E16" s="48">
        <v>93289</v>
      </c>
      <c r="F16" s="39">
        <f t="shared" si="0"/>
        <v>93289</v>
      </c>
      <c r="G16" s="39"/>
      <c r="H16" s="46">
        <f t="shared" si="1"/>
        <v>93289</v>
      </c>
    </row>
    <row r="17" spans="1:8" ht="18.75" customHeight="1">
      <c r="A17" s="6"/>
      <c r="B17" s="9">
        <v>9</v>
      </c>
      <c r="C17" s="20" t="s">
        <v>26</v>
      </c>
      <c r="D17" s="56">
        <v>3</v>
      </c>
      <c r="E17" s="48">
        <v>93289</v>
      </c>
      <c r="F17" s="39">
        <f t="shared" si="0"/>
        <v>279867</v>
      </c>
      <c r="G17" s="39"/>
      <c r="H17" s="46">
        <f t="shared" si="1"/>
        <v>279867</v>
      </c>
    </row>
    <row r="18" spans="1:8" ht="18.75" customHeight="1">
      <c r="A18" s="6"/>
      <c r="B18" s="9">
        <v>10</v>
      </c>
      <c r="C18" s="20" t="s">
        <v>9</v>
      </c>
      <c r="D18" s="56">
        <v>9</v>
      </c>
      <c r="E18" s="48">
        <v>93289</v>
      </c>
      <c r="F18" s="39">
        <f t="shared" si="0"/>
        <v>839601</v>
      </c>
      <c r="G18" s="39"/>
      <c r="H18" s="46">
        <f t="shared" si="1"/>
        <v>839601</v>
      </c>
    </row>
    <row r="19" spans="1:8" ht="20.25" customHeight="1">
      <c r="A19" s="6"/>
      <c r="B19" s="9">
        <v>11</v>
      </c>
      <c r="C19" s="20" t="s">
        <v>27</v>
      </c>
      <c r="D19" s="21">
        <v>0.5</v>
      </c>
      <c r="E19" s="48">
        <v>93289</v>
      </c>
      <c r="F19" s="39"/>
      <c r="G19" s="39"/>
      <c r="H19" s="46">
        <v>38952</v>
      </c>
    </row>
    <row r="20" spans="1:8" ht="18.75" customHeight="1">
      <c r="A20" s="6"/>
      <c r="B20" s="9">
        <v>12</v>
      </c>
      <c r="C20" s="19" t="s">
        <v>11</v>
      </c>
      <c r="D20" s="56">
        <v>1</v>
      </c>
      <c r="E20" s="48">
        <v>93289</v>
      </c>
      <c r="F20" s="39">
        <f t="shared" si="0"/>
        <v>93289</v>
      </c>
      <c r="G20" s="39"/>
      <c r="H20" s="46">
        <f t="shared" si="1"/>
        <v>93289</v>
      </c>
    </row>
    <row r="21" spans="1:8" ht="18.75" customHeight="1">
      <c r="A21" s="6"/>
      <c r="B21" s="9">
        <v>13</v>
      </c>
      <c r="C21" s="19" t="s">
        <v>3</v>
      </c>
      <c r="D21" s="56">
        <v>1</v>
      </c>
      <c r="E21" s="48">
        <v>93289</v>
      </c>
      <c r="F21" s="39">
        <f t="shared" si="0"/>
        <v>93289</v>
      </c>
      <c r="G21" s="39"/>
      <c r="H21" s="46">
        <f t="shared" si="1"/>
        <v>93289</v>
      </c>
    </row>
    <row r="22" spans="1:8" ht="18.75" customHeight="1">
      <c r="A22" s="6"/>
      <c r="B22" s="9">
        <v>14</v>
      </c>
      <c r="C22" s="19" t="s">
        <v>14</v>
      </c>
      <c r="D22" s="56">
        <v>1</v>
      </c>
      <c r="E22" s="48">
        <v>93289</v>
      </c>
      <c r="F22" s="39">
        <f t="shared" si="0"/>
        <v>93289</v>
      </c>
      <c r="G22" s="39"/>
      <c r="H22" s="46">
        <f t="shared" si="1"/>
        <v>93289</v>
      </c>
    </row>
    <row r="23" spans="1:8" ht="18.75" customHeight="1">
      <c r="A23" s="6"/>
      <c r="B23" s="9">
        <v>15</v>
      </c>
      <c r="C23" s="19" t="s">
        <v>60</v>
      </c>
      <c r="D23" s="56">
        <v>1</v>
      </c>
      <c r="E23" s="48">
        <v>100000</v>
      </c>
      <c r="F23" s="39">
        <f t="shared" si="0"/>
        <v>100000</v>
      </c>
      <c r="G23" s="39"/>
      <c r="H23" s="46">
        <f t="shared" si="1"/>
        <v>100000</v>
      </c>
    </row>
    <row r="24" spans="1:8" ht="18.75" customHeight="1">
      <c r="A24" s="6"/>
      <c r="B24" s="9">
        <v>16</v>
      </c>
      <c r="C24" s="19" t="s">
        <v>61</v>
      </c>
      <c r="D24" s="56">
        <v>2</v>
      </c>
      <c r="E24" s="48">
        <v>93289</v>
      </c>
      <c r="F24" s="39">
        <f t="shared" si="0"/>
        <v>186578</v>
      </c>
      <c r="G24" s="39"/>
      <c r="H24" s="46">
        <f t="shared" si="1"/>
        <v>186578</v>
      </c>
    </row>
    <row r="25" spans="1:8" ht="18.75" customHeight="1">
      <c r="A25" s="6"/>
      <c r="B25" s="94" t="s">
        <v>12</v>
      </c>
      <c r="C25" s="95"/>
      <c r="D25" s="37">
        <f>SUM(D9:D24)</f>
        <v>35.5</v>
      </c>
      <c r="E25" s="47">
        <f>SUM(E9:E24)</f>
        <v>1564468</v>
      </c>
      <c r="F25" s="37">
        <f>SUM(F9:F24)</f>
        <v>3390647</v>
      </c>
      <c r="G25" s="37">
        <f>SUM(G9:G24)</f>
        <v>0</v>
      </c>
      <c r="H25" s="47">
        <f>SUM(H9:H24)</f>
        <v>3429599</v>
      </c>
    </row>
    <row r="26" spans="1:8" ht="23.25" customHeight="1">
      <c r="A26" s="6"/>
      <c r="B26" s="6"/>
      <c r="C26" s="6"/>
      <c r="D26" s="6"/>
      <c r="E26" s="6"/>
      <c r="F26" s="6"/>
      <c r="G26" s="6"/>
      <c r="H26" s="6"/>
    </row>
    <row r="27" spans="1:8" ht="23.25" customHeight="1">
      <c r="A27" s="6"/>
      <c r="B27" s="83" t="s">
        <v>20</v>
      </c>
      <c r="C27" s="84"/>
      <c r="D27" s="84"/>
      <c r="E27" s="84"/>
      <c r="F27" s="84"/>
      <c r="G27" s="84"/>
      <c r="H27" s="84"/>
    </row>
  </sheetData>
  <sheetProtection/>
  <mergeCells count="7">
    <mergeCell ref="B27:H27"/>
    <mergeCell ref="B1:G1"/>
    <mergeCell ref="B5:H5"/>
    <mergeCell ref="B6:C6"/>
    <mergeCell ref="G2:H2"/>
    <mergeCell ref="G3:H3"/>
    <mergeCell ref="B25:C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2.00390625" style="0" customWidth="1"/>
    <col min="2" max="2" width="5.125" style="0" customWidth="1"/>
    <col min="3" max="3" width="28.75390625" style="0" customWidth="1"/>
    <col min="5" max="5" width="13.25390625" style="0" customWidth="1"/>
    <col min="7" max="7" width="14.875" style="0" customWidth="1"/>
  </cols>
  <sheetData>
    <row r="1" spans="1:8" ht="12.75">
      <c r="A1" s="6"/>
      <c r="B1" s="6"/>
      <c r="C1" s="6"/>
      <c r="D1" s="59"/>
      <c r="E1" s="78"/>
      <c r="F1" s="78"/>
      <c r="G1" s="61" t="s">
        <v>70</v>
      </c>
      <c r="H1" s="6"/>
    </row>
    <row r="2" spans="1:8" ht="24.75" customHeight="1">
      <c r="A2" s="6"/>
      <c r="B2" s="6"/>
      <c r="C2" s="6"/>
      <c r="D2" s="59"/>
      <c r="E2" s="85" t="s">
        <v>63</v>
      </c>
      <c r="F2" s="85"/>
      <c r="G2" s="85"/>
      <c r="H2" s="6"/>
    </row>
    <row r="3" spans="1:8" ht="29.25" customHeight="1">
      <c r="A3" s="6"/>
      <c r="B3" s="6"/>
      <c r="C3" s="6"/>
      <c r="D3" s="81"/>
      <c r="E3" s="96" t="s">
        <v>102</v>
      </c>
      <c r="F3" s="96"/>
      <c r="G3" s="96"/>
      <c r="H3" s="6"/>
    </row>
    <row r="4" spans="1:8" ht="12.75" customHeight="1">
      <c r="A4" s="6"/>
      <c r="B4" s="6"/>
      <c r="C4" s="6"/>
      <c r="D4" s="82"/>
      <c r="E4" s="82"/>
      <c r="F4" s="82"/>
      <c r="G4" s="82"/>
      <c r="H4" s="6"/>
    </row>
    <row r="5" spans="1:8" ht="30" customHeight="1">
      <c r="A5" s="6"/>
      <c r="B5" s="97" t="s">
        <v>71</v>
      </c>
      <c r="C5" s="97"/>
      <c r="D5" s="97"/>
      <c r="E5" s="97"/>
      <c r="F5" s="97"/>
      <c r="G5" s="97"/>
      <c r="H5" s="62"/>
    </row>
    <row r="6" spans="1:8" ht="23.25" customHeight="1">
      <c r="A6" s="6"/>
      <c r="B6" s="63"/>
      <c r="C6" s="58" t="s">
        <v>7</v>
      </c>
      <c r="D6" s="64" t="s">
        <v>97</v>
      </c>
      <c r="E6" s="8"/>
      <c r="F6" s="8"/>
      <c r="G6" s="64"/>
      <c r="H6" s="8"/>
    </row>
    <row r="7" spans="1:8" ht="38.25">
      <c r="A7" s="6"/>
      <c r="B7" s="9" t="s">
        <v>0</v>
      </c>
      <c r="C7" s="10" t="s">
        <v>4</v>
      </c>
      <c r="D7" s="11" t="s">
        <v>5</v>
      </c>
      <c r="E7" s="12" t="s">
        <v>72</v>
      </c>
      <c r="F7" s="12" t="s">
        <v>16</v>
      </c>
      <c r="G7" s="11" t="s">
        <v>73</v>
      </c>
      <c r="H7" s="6"/>
    </row>
    <row r="8" spans="1:8" ht="12.75">
      <c r="A8" s="6"/>
      <c r="B8" s="18">
        <v>1</v>
      </c>
      <c r="C8" s="18">
        <v>2</v>
      </c>
      <c r="D8" s="18">
        <v>3</v>
      </c>
      <c r="E8" s="18">
        <v>4</v>
      </c>
      <c r="F8" s="18">
        <v>5</v>
      </c>
      <c r="G8" s="18">
        <v>6</v>
      </c>
      <c r="H8" s="6"/>
    </row>
    <row r="9" spans="1:8" ht="12.75">
      <c r="A9" s="6"/>
      <c r="B9" s="65">
        <v>1</v>
      </c>
      <c r="C9" s="19" t="s">
        <v>74</v>
      </c>
      <c r="D9" s="57">
        <v>1</v>
      </c>
      <c r="E9" s="66">
        <v>300000</v>
      </c>
      <c r="F9" s="67"/>
      <c r="G9" s="68">
        <f>D9*E9</f>
        <v>300000</v>
      </c>
      <c r="H9" s="6"/>
    </row>
    <row r="10" spans="1:8" ht="25.5">
      <c r="A10" s="69"/>
      <c r="B10" s="70">
        <v>2</v>
      </c>
      <c r="C10" s="20" t="s">
        <v>75</v>
      </c>
      <c r="D10" s="57">
        <v>3</v>
      </c>
      <c r="E10" s="68">
        <v>130000</v>
      </c>
      <c r="F10" s="71"/>
      <c r="G10" s="68">
        <f>D10*E10</f>
        <v>390000</v>
      </c>
      <c r="H10" s="69"/>
    </row>
    <row r="11" spans="1:8" ht="12.75">
      <c r="A11" s="6"/>
      <c r="B11" s="65">
        <v>3</v>
      </c>
      <c r="C11" s="19" t="s">
        <v>6</v>
      </c>
      <c r="D11" s="57">
        <v>1</v>
      </c>
      <c r="E11" s="66">
        <v>180000</v>
      </c>
      <c r="F11" s="67"/>
      <c r="G11" s="68">
        <f aca="true" t="shared" si="0" ref="G11:G30">D11*E11</f>
        <v>180000</v>
      </c>
      <c r="H11" s="6"/>
    </row>
    <row r="12" spans="1:8" ht="12.75">
      <c r="A12" s="6"/>
      <c r="B12" s="70">
        <v>4</v>
      </c>
      <c r="C12" s="19" t="s">
        <v>76</v>
      </c>
      <c r="D12" s="57">
        <v>1</v>
      </c>
      <c r="E12" s="66">
        <v>135570</v>
      </c>
      <c r="F12" s="67"/>
      <c r="G12" s="68">
        <f t="shared" si="0"/>
        <v>135570</v>
      </c>
      <c r="H12" s="6"/>
    </row>
    <row r="13" spans="1:8" ht="12.75">
      <c r="A13" s="6"/>
      <c r="B13" s="65">
        <v>5</v>
      </c>
      <c r="C13" s="19" t="s">
        <v>77</v>
      </c>
      <c r="D13" s="57">
        <v>1</v>
      </c>
      <c r="E13" s="48">
        <v>93289</v>
      </c>
      <c r="F13" s="73"/>
      <c r="G13" s="68">
        <f t="shared" si="0"/>
        <v>93289</v>
      </c>
      <c r="H13" s="6"/>
    </row>
    <row r="14" spans="1:8" ht="12.75">
      <c r="A14" s="6"/>
      <c r="B14" s="70">
        <v>6</v>
      </c>
      <c r="C14" s="19" t="s">
        <v>78</v>
      </c>
      <c r="D14" s="57">
        <v>3</v>
      </c>
      <c r="E14" s="48">
        <v>93289</v>
      </c>
      <c r="F14" s="73"/>
      <c r="G14" s="68">
        <f t="shared" si="0"/>
        <v>279867</v>
      </c>
      <c r="H14" s="6"/>
    </row>
    <row r="15" spans="1:8" ht="12.75">
      <c r="A15" s="6"/>
      <c r="B15" s="65">
        <v>7</v>
      </c>
      <c r="C15" s="19" t="s">
        <v>79</v>
      </c>
      <c r="D15" s="57">
        <v>1</v>
      </c>
      <c r="E15" s="72">
        <v>135570</v>
      </c>
      <c r="F15" s="73"/>
      <c r="G15" s="68">
        <f t="shared" si="0"/>
        <v>135570</v>
      </c>
      <c r="H15" s="6"/>
    </row>
    <row r="16" spans="1:8" ht="12.75">
      <c r="A16" s="6"/>
      <c r="B16" s="70">
        <v>8</v>
      </c>
      <c r="C16" s="19" t="s">
        <v>96</v>
      </c>
      <c r="D16" s="57">
        <v>5</v>
      </c>
      <c r="E16" s="72">
        <v>120000</v>
      </c>
      <c r="F16" s="73"/>
      <c r="G16" s="68">
        <f t="shared" si="0"/>
        <v>600000</v>
      </c>
      <c r="H16" s="6"/>
    </row>
    <row r="17" spans="1:8" ht="12.75">
      <c r="A17" s="6"/>
      <c r="B17" s="65">
        <v>9</v>
      </c>
      <c r="C17" s="19" t="s">
        <v>80</v>
      </c>
      <c r="D17" s="57">
        <v>5</v>
      </c>
      <c r="E17" s="48">
        <v>93289</v>
      </c>
      <c r="F17" s="67"/>
      <c r="G17" s="68">
        <f t="shared" si="0"/>
        <v>466445</v>
      </c>
      <c r="H17" s="6"/>
    </row>
    <row r="18" spans="1:8" ht="12.75">
      <c r="A18" s="6"/>
      <c r="B18" s="70">
        <v>10</v>
      </c>
      <c r="C18" s="19" t="s">
        <v>81</v>
      </c>
      <c r="D18" s="57">
        <v>7</v>
      </c>
      <c r="E18" s="48">
        <v>93289</v>
      </c>
      <c r="F18" s="67"/>
      <c r="G18" s="68">
        <f t="shared" si="0"/>
        <v>653023</v>
      </c>
      <c r="H18" s="6"/>
    </row>
    <row r="19" spans="1:8" ht="12.75">
      <c r="A19" s="6"/>
      <c r="B19" s="65">
        <v>11</v>
      </c>
      <c r="C19" s="19" t="s">
        <v>82</v>
      </c>
      <c r="D19" s="57">
        <v>1</v>
      </c>
      <c r="E19" s="66">
        <v>135570</v>
      </c>
      <c r="F19" s="67"/>
      <c r="G19" s="68">
        <f t="shared" si="0"/>
        <v>135570</v>
      </c>
      <c r="H19" s="6"/>
    </row>
    <row r="20" spans="1:8" ht="12.75">
      <c r="A20" s="6"/>
      <c r="B20" s="70">
        <v>12</v>
      </c>
      <c r="C20" s="19" t="s">
        <v>82</v>
      </c>
      <c r="D20" s="57">
        <v>1</v>
      </c>
      <c r="E20" s="48">
        <v>93289</v>
      </c>
      <c r="F20" s="67"/>
      <c r="G20" s="68">
        <f t="shared" si="0"/>
        <v>93289</v>
      </c>
      <c r="H20" s="6"/>
    </row>
    <row r="21" spans="1:8" ht="12.75">
      <c r="A21" s="6"/>
      <c r="B21" s="65">
        <v>13</v>
      </c>
      <c r="C21" s="19" t="s">
        <v>83</v>
      </c>
      <c r="D21" s="57">
        <v>2</v>
      </c>
      <c r="E21" s="66">
        <v>100000</v>
      </c>
      <c r="F21" s="67"/>
      <c r="G21" s="68">
        <f t="shared" si="0"/>
        <v>200000</v>
      </c>
      <c r="H21" s="6"/>
    </row>
    <row r="22" spans="1:8" ht="12.75">
      <c r="A22" s="6"/>
      <c r="B22" s="70">
        <v>14</v>
      </c>
      <c r="C22" s="19" t="s">
        <v>95</v>
      </c>
      <c r="D22" s="57">
        <v>5</v>
      </c>
      <c r="E22" s="66">
        <v>110000</v>
      </c>
      <c r="F22" s="67"/>
      <c r="G22" s="68">
        <f>D22*E22</f>
        <v>550000</v>
      </c>
      <c r="H22" s="6"/>
    </row>
    <row r="23" spans="1:8" ht="12.75">
      <c r="A23" s="6"/>
      <c r="B23" s="65">
        <v>15</v>
      </c>
      <c r="C23" s="19" t="s">
        <v>84</v>
      </c>
      <c r="D23" s="57">
        <v>25</v>
      </c>
      <c r="E23" s="48">
        <v>93289</v>
      </c>
      <c r="F23" s="67"/>
      <c r="G23" s="68">
        <f t="shared" si="0"/>
        <v>2332225</v>
      </c>
      <c r="H23" s="6"/>
    </row>
    <row r="24" spans="1:8" ht="12.75">
      <c r="A24" s="6"/>
      <c r="B24" s="70">
        <v>16</v>
      </c>
      <c r="C24" s="19" t="s">
        <v>85</v>
      </c>
      <c r="D24" s="57">
        <v>18</v>
      </c>
      <c r="E24" s="66">
        <v>110000</v>
      </c>
      <c r="F24" s="67"/>
      <c r="G24" s="68">
        <f t="shared" si="0"/>
        <v>1980000</v>
      </c>
      <c r="H24" s="6"/>
    </row>
    <row r="25" spans="1:8" ht="12.75">
      <c r="A25" s="6"/>
      <c r="B25" s="65">
        <v>17</v>
      </c>
      <c r="C25" s="19" t="s">
        <v>86</v>
      </c>
      <c r="D25" s="57">
        <v>1</v>
      </c>
      <c r="E25" s="48">
        <v>93289</v>
      </c>
      <c r="F25" s="67"/>
      <c r="G25" s="68">
        <f t="shared" si="0"/>
        <v>93289</v>
      </c>
      <c r="H25" s="6"/>
    </row>
    <row r="26" spans="1:8" ht="12.75">
      <c r="A26" s="6"/>
      <c r="B26" s="70">
        <v>18</v>
      </c>
      <c r="C26" s="19" t="s">
        <v>87</v>
      </c>
      <c r="D26" s="57">
        <v>1</v>
      </c>
      <c r="E26" s="48">
        <v>93289</v>
      </c>
      <c r="F26" s="67"/>
      <c r="G26" s="68">
        <f t="shared" si="0"/>
        <v>93289</v>
      </c>
      <c r="H26" s="6"/>
    </row>
    <row r="27" spans="1:8" ht="12.75">
      <c r="A27" s="6"/>
      <c r="B27" s="65">
        <v>19</v>
      </c>
      <c r="C27" s="13" t="s">
        <v>88</v>
      </c>
      <c r="D27" s="74">
        <v>34</v>
      </c>
      <c r="E27" s="48">
        <v>93289</v>
      </c>
      <c r="F27" s="67"/>
      <c r="G27" s="68">
        <f t="shared" si="0"/>
        <v>3171826</v>
      </c>
      <c r="H27" s="6"/>
    </row>
    <row r="28" spans="1:8" ht="12.75">
      <c r="A28" s="6"/>
      <c r="B28" s="70">
        <v>20</v>
      </c>
      <c r="C28" s="13" t="s">
        <v>89</v>
      </c>
      <c r="D28" s="74">
        <v>7</v>
      </c>
      <c r="E28" s="48">
        <v>93289</v>
      </c>
      <c r="F28" s="67"/>
      <c r="G28" s="68">
        <f t="shared" si="0"/>
        <v>653023</v>
      </c>
      <c r="H28" s="6"/>
    </row>
    <row r="29" spans="1:8" ht="12.75">
      <c r="A29" s="6"/>
      <c r="B29" s="65">
        <v>21</v>
      </c>
      <c r="C29" s="13" t="s">
        <v>90</v>
      </c>
      <c r="D29" s="74">
        <v>3</v>
      </c>
      <c r="E29" s="48">
        <v>93289</v>
      </c>
      <c r="F29" s="67"/>
      <c r="G29" s="68">
        <f t="shared" si="0"/>
        <v>279867</v>
      </c>
      <c r="H29" s="6"/>
    </row>
    <row r="30" spans="1:8" ht="12.75">
      <c r="A30" s="6"/>
      <c r="B30" s="70">
        <v>22</v>
      </c>
      <c r="C30" s="75" t="s">
        <v>91</v>
      </c>
      <c r="D30" s="74">
        <v>2</v>
      </c>
      <c r="E30" s="48">
        <v>93289</v>
      </c>
      <c r="F30" s="67"/>
      <c r="G30" s="68">
        <f t="shared" si="0"/>
        <v>186578</v>
      </c>
      <c r="H30" s="6"/>
    </row>
    <row r="31" spans="1:8" ht="15">
      <c r="A31" s="6"/>
      <c r="B31" s="89" t="s">
        <v>12</v>
      </c>
      <c r="C31" s="90"/>
      <c r="D31" s="76">
        <f>SUM(D9:D30)</f>
        <v>128</v>
      </c>
      <c r="E31" s="76">
        <f>SUM(E9:E30)</f>
        <v>2576178</v>
      </c>
      <c r="F31" s="76">
        <f>SUM(F9:F30)</f>
        <v>0</v>
      </c>
      <c r="G31" s="76">
        <f>SUM(G9:G30)</f>
        <v>13002720</v>
      </c>
      <c r="H31" s="6"/>
    </row>
    <row r="32" spans="1:8" ht="12.75">
      <c r="A32" s="6"/>
      <c r="B32" s="6"/>
      <c r="C32" s="6"/>
      <c r="D32" s="77"/>
      <c r="E32" s="60"/>
      <c r="F32" s="6"/>
      <c r="G32" s="78"/>
      <c r="H32" s="6"/>
    </row>
    <row r="33" spans="1:8" ht="12.75">
      <c r="A33" s="6"/>
      <c r="B33" s="5"/>
      <c r="C33" s="5"/>
      <c r="D33" s="79"/>
      <c r="E33" s="2"/>
      <c r="F33" s="5"/>
      <c r="G33" s="7"/>
      <c r="H33" s="6"/>
    </row>
    <row r="34" spans="1:8" ht="15">
      <c r="A34" s="6"/>
      <c r="B34" s="80"/>
      <c r="C34" s="83" t="s">
        <v>92</v>
      </c>
      <c r="D34" s="83"/>
      <c r="E34" s="83"/>
      <c r="F34" s="83"/>
      <c r="G34" s="83"/>
      <c r="H34" s="83"/>
    </row>
  </sheetData>
  <sheetProtection/>
  <mergeCells count="5">
    <mergeCell ref="E2:G2"/>
    <mergeCell ref="E3:G3"/>
    <mergeCell ref="B5:G5"/>
    <mergeCell ref="B31:C31"/>
    <mergeCell ref="C34:H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E10" sqref="E10"/>
    </sheetView>
  </sheetViews>
  <sheetFormatPr defaultColWidth="10.25390625" defaultRowHeight="23.25" customHeight="1"/>
  <cols>
    <col min="1" max="1" width="5.75390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31"/>
      <c r="C1" s="31"/>
      <c r="D1" s="31"/>
      <c r="E1" s="31"/>
      <c r="F1" s="31"/>
      <c r="G1" s="32" t="s">
        <v>59</v>
      </c>
      <c r="H1" s="33"/>
    </row>
    <row r="2" spans="2:8" ht="21" customHeight="1">
      <c r="B2" s="34"/>
      <c r="C2" s="34"/>
      <c r="D2" s="31"/>
      <c r="E2" s="34"/>
      <c r="F2" s="85" t="s">
        <v>63</v>
      </c>
      <c r="G2" s="85"/>
      <c r="H2" s="33"/>
    </row>
    <row r="3" spans="2:8" ht="29.25" customHeight="1">
      <c r="B3" s="33"/>
      <c r="C3" s="31"/>
      <c r="D3" s="31"/>
      <c r="E3" s="34"/>
      <c r="F3" s="85" t="s">
        <v>103</v>
      </c>
      <c r="G3" s="85"/>
      <c r="H3" s="33"/>
    </row>
    <row r="4" spans="2:8" ht="9.75" customHeight="1">
      <c r="B4" s="33"/>
      <c r="C4" s="31"/>
      <c r="D4" s="31"/>
      <c r="E4" s="31"/>
      <c r="F4" s="31"/>
      <c r="G4" s="31"/>
      <c r="H4" s="33"/>
    </row>
    <row r="5" spans="2:8" ht="32.25" customHeight="1">
      <c r="B5" s="86" t="s">
        <v>46</v>
      </c>
      <c r="C5" s="86"/>
      <c r="D5" s="86"/>
      <c r="E5" s="86"/>
      <c r="F5" s="86"/>
      <c r="G5" s="86"/>
      <c r="H5" s="33"/>
    </row>
    <row r="6" spans="2:8" ht="26.25" customHeight="1">
      <c r="B6" s="87" t="s">
        <v>7</v>
      </c>
      <c r="C6" s="87"/>
      <c r="D6" s="16" t="s">
        <v>38</v>
      </c>
      <c r="E6" s="16"/>
      <c r="F6" s="16"/>
      <c r="G6" s="16"/>
      <c r="H6" s="33"/>
    </row>
    <row r="7" spans="2:8" ht="9" customHeight="1">
      <c r="B7" s="88"/>
      <c r="C7" s="88"/>
      <c r="D7" s="88"/>
      <c r="E7" s="88"/>
      <c r="F7" s="88"/>
      <c r="G7" s="88"/>
      <c r="H7" s="33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33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33"/>
    </row>
    <row r="10" spans="2:8" ht="16.5" customHeight="1">
      <c r="B10" s="9">
        <v>1</v>
      </c>
      <c r="C10" s="19" t="s">
        <v>1</v>
      </c>
      <c r="D10" s="42">
        <v>1</v>
      </c>
      <c r="E10" s="48">
        <v>110000</v>
      </c>
      <c r="F10" s="48"/>
      <c r="G10" s="50">
        <f>E10+F10</f>
        <v>110000</v>
      </c>
      <c r="H10" s="33"/>
    </row>
    <row r="11" spans="2:8" ht="12.75" customHeight="1">
      <c r="B11" s="9">
        <v>2</v>
      </c>
      <c r="C11" s="19" t="s">
        <v>6</v>
      </c>
      <c r="D11" s="41">
        <v>0.5</v>
      </c>
      <c r="E11" s="48">
        <v>93289</v>
      </c>
      <c r="F11" s="48"/>
      <c r="G11" s="50">
        <f aca="true" t="shared" si="0" ref="G11:G16">D11*E11+F11</f>
        <v>46644.5</v>
      </c>
      <c r="H11" s="33"/>
    </row>
    <row r="12" spans="2:8" ht="16.5" customHeight="1">
      <c r="B12" s="9">
        <v>3</v>
      </c>
      <c r="C12" s="19" t="s">
        <v>8</v>
      </c>
      <c r="D12" s="42">
        <v>1</v>
      </c>
      <c r="E12" s="48">
        <v>100000</v>
      </c>
      <c r="F12" s="48"/>
      <c r="G12" s="50">
        <f t="shared" si="0"/>
        <v>100000</v>
      </c>
      <c r="H12" s="33"/>
    </row>
    <row r="13" spans="2:8" ht="16.5" customHeight="1">
      <c r="B13" s="9">
        <v>4</v>
      </c>
      <c r="C13" s="19" t="s">
        <v>9</v>
      </c>
      <c r="D13" s="42">
        <v>1</v>
      </c>
      <c r="E13" s="48">
        <v>93289</v>
      </c>
      <c r="F13" s="48"/>
      <c r="G13" s="50">
        <f t="shared" si="0"/>
        <v>93289</v>
      </c>
      <c r="H13" s="33"/>
    </row>
    <row r="14" spans="2:7" ht="16.5" customHeight="1">
      <c r="B14" s="9">
        <v>5</v>
      </c>
      <c r="C14" s="19" t="s">
        <v>30</v>
      </c>
      <c r="D14" s="22">
        <v>0.5</v>
      </c>
      <c r="E14" s="48">
        <v>93289</v>
      </c>
      <c r="F14" s="52"/>
      <c r="G14" s="50">
        <f t="shared" si="0"/>
        <v>46644.5</v>
      </c>
    </row>
    <row r="15" spans="2:8" ht="16.5" customHeight="1">
      <c r="B15" s="9">
        <v>6</v>
      </c>
      <c r="C15" s="19" t="s">
        <v>10</v>
      </c>
      <c r="D15" s="42">
        <v>1</v>
      </c>
      <c r="E15" s="48">
        <v>93289</v>
      </c>
      <c r="F15" s="48"/>
      <c r="G15" s="50">
        <f t="shared" si="0"/>
        <v>93289</v>
      </c>
      <c r="H15" s="33"/>
    </row>
    <row r="16" spans="2:8" ht="16.5" customHeight="1">
      <c r="B16" s="9">
        <v>7</v>
      </c>
      <c r="C16" s="19" t="s">
        <v>2</v>
      </c>
      <c r="D16" s="41">
        <v>0.5</v>
      </c>
      <c r="E16" s="48">
        <v>93289</v>
      </c>
      <c r="F16" s="48"/>
      <c r="G16" s="50">
        <f t="shared" si="0"/>
        <v>46644.5</v>
      </c>
      <c r="H16" s="33"/>
    </row>
    <row r="17" spans="2:8" ht="18.75" customHeight="1">
      <c r="B17" s="91" t="s">
        <v>12</v>
      </c>
      <c r="C17" s="92"/>
      <c r="D17" s="37">
        <f>SUM(D10:D16)</f>
        <v>5.5</v>
      </c>
      <c r="E17" s="47">
        <f>SUM(E10:E16)</f>
        <v>676445</v>
      </c>
      <c r="F17" s="47">
        <f>SUM(F10:F16)</f>
        <v>0</v>
      </c>
      <c r="G17" s="47">
        <f>SUM(G10:G16)</f>
        <v>536511.5</v>
      </c>
      <c r="H17" s="33"/>
    </row>
    <row r="18" spans="2:8" ht="23.25" customHeight="1">
      <c r="B18" s="33"/>
      <c r="C18" s="33"/>
      <c r="D18" s="35"/>
      <c r="E18" s="33"/>
      <c r="F18" s="33"/>
      <c r="G18" s="33"/>
      <c r="H18" s="33"/>
    </row>
    <row r="19" spans="2:8" ht="23.25" customHeight="1">
      <c r="B19" s="83" t="s">
        <v>20</v>
      </c>
      <c r="C19" s="84"/>
      <c r="D19" s="84"/>
      <c r="E19" s="84"/>
      <c r="F19" s="84"/>
      <c r="G19" s="84"/>
      <c r="H19" s="33"/>
    </row>
    <row r="20" spans="2:8" ht="23.25" customHeight="1">
      <c r="B20" s="33"/>
      <c r="C20" s="33"/>
      <c r="D20" s="33"/>
      <c r="E20" s="33"/>
      <c r="F20" s="33"/>
      <c r="G20" s="33"/>
      <c r="H20" s="33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E10" sqref="E10"/>
    </sheetView>
  </sheetViews>
  <sheetFormatPr defaultColWidth="10.25390625" defaultRowHeight="23.25" customHeight="1"/>
  <cols>
    <col min="1" max="1" width="4.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58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103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56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8" t="s">
        <v>38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14">
        <v>1</v>
      </c>
      <c r="E10" s="48">
        <v>110000</v>
      </c>
      <c r="F10" s="52"/>
      <c r="G10" s="50">
        <f>E10+F10</f>
        <v>110000</v>
      </c>
      <c r="H10" s="6"/>
    </row>
    <row r="11" spans="2:8" ht="12.75" customHeight="1">
      <c r="B11" s="9">
        <v>2</v>
      </c>
      <c r="C11" s="19" t="s">
        <v>6</v>
      </c>
      <c r="D11" s="22">
        <v>0.5</v>
      </c>
      <c r="E11" s="48">
        <v>93289</v>
      </c>
      <c r="F11" s="52"/>
      <c r="G11" s="50">
        <f aca="true" t="shared" si="0" ref="G11:G16">D11*E11+F11</f>
        <v>46644.5</v>
      </c>
      <c r="H11" s="6"/>
    </row>
    <row r="12" spans="2:8" ht="16.5" customHeight="1">
      <c r="B12" s="9">
        <v>3</v>
      </c>
      <c r="C12" s="19" t="s">
        <v>8</v>
      </c>
      <c r="D12" s="14">
        <v>1</v>
      </c>
      <c r="E12" s="52">
        <v>100000</v>
      </c>
      <c r="F12" s="52"/>
      <c r="G12" s="50">
        <f t="shared" si="0"/>
        <v>100000</v>
      </c>
      <c r="H12" s="6"/>
    </row>
    <row r="13" spans="2:8" ht="16.5" customHeight="1">
      <c r="B13" s="9">
        <v>4</v>
      </c>
      <c r="C13" s="19" t="s">
        <v>9</v>
      </c>
      <c r="D13" s="14">
        <v>1</v>
      </c>
      <c r="E13" s="48">
        <v>93289</v>
      </c>
      <c r="F13" s="52"/>
      <c r="G13" s="50">
        <f t="shared" si="0"/>
        <v>93289</v>
      </c>
      <c r="H13" s="6"/>
    </row>
    <row r="14" spans="2:7" ht="16.5" customHeight="1">
      <c r="B14" s="9">
        <v>5</v>
      </c>
      <c r="C14" s="19" t="s">
        <v>30</v>
      </c>
      <c r="D14" s="22">
        <v>0.5</v>
      </c>
      <c r="E14" s="48">
        <v>93289</v>
      </c>
      <c r="F14" s="52"/>
      <c r="G14" s="50">
        <f t="shared" si="0"/>
        <v>46644.5</v>
      </c>
    </row>
    <row r="15" spans="2:8" ht="16.5" customHeight="1">
      <c r="B15" s="9">
        <v>6</v>
      </c>
      <c r="C15" s="19" t="s">
        <v>10</v>
      </c>
      <c r="D15" s="42">
        <v>1</v>
      </c>
      <c r="E15" s="48">
        <v>93289</v>
      </c>
      <c r="F15" s="48"/>
      <c r="G15" s="50">
        <f t="shared" si="0"/>
        <v>93289</v>
      </c>
      <c r="H15" s="33"/>
    </row>
    <row r="16" spans="2:8" ht="16.5" customHeight="1">
      <c r="B16" s="9">
        <v>7</v>
      </c>
      <c r="C16" s="19" t="s">
        <v>2</v>
      </c>
      <c r="D16" s="41">
        <v>0.5</v>
      </c>
      <c r="E16" s="48">
        <v>93289</v>
      </c>
      <c r="F16" s="48"/>
      <c r="G16" s="50">
        <f t="shared" si="0"/>
        <v>46644.5</v>
      </c>
      <c r="H16" s="33"/>
    </row>
    <row r="17" spans="2:8" ht="18.75" customHeight="1">
      <c r="B17" s="89" t="s">
        <v>12</v>
      </c>
      <c r="C17" s="90"/>
      <c r="D17" s="36">
        <f>D10+D11+D12+D13+D15+D14+D16</f>
        <v>5.5</v>
      </c>
      <c r="E17" s="51">
        <f>SUM(E10:E16)</f>
        <v>676445</v>
      </c>
      <c r="F17" s="51">
        <f>SUM(F10:F16)</f>
        <v>0</v>
      </c>
      <c r="G17" s="51">
        <f>SUM(G10:G16)</f>
        <v>536511.5</v>
      </c>
      <c r="H17" s="6"/>
    </row>
    <row r="18" spans="2:8" ht="23.25" customHeight="1">
      <c r="B18" s="6"/>
      <c r="C18" s="6"/>
      <c r="D18" s="6"/>
      <c r="E18" s="6"/>
      <c r="F18" s="6"/>
      <c r="G18" s="6"/>
      <c r="H18" s="6"/>
    </row>
    <row r="19" spans="2:8" ht="23.25" customHeight="1">
      <c r="B19" s="83" t="s">
        <v>20</v>
      </c>
      <c r="C19" s="84"/>
      <c r="D19" s="84"/>
      <c r="E19" s="84"/>
      <c r="F19" s="84"/>
      <c r="G19" s="84"/>
      <c r="H19" s="6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0"/>
  <sheetViews>
    <sheetView zoomScalePageLayoutView="0" workbookViewId="0" topLeftCell="A1">
      <selection activeCell="E10" sqref="E10"/>
    </sheetView>
  </sheetViews>
  <sheetFormatPr defaultColWidth="10.25390625" defaultRowHeight="23.25" customHeight="1"/>
  <cols>
    <col min="1" max="1" width="5.125" style="0" customWidth="1"/>
    <col min="2" max="2" width="4.00390625" style="0" customWidth="1"/>
    <col min="3" max="3" width="23.375" style="0" customWidth="1"/>
    <col min="4" max="4" width="12.1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57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103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40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8" t="s">
        <v>38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14">
        <v>1</v>
      </c>
      <c r="E10" s="48">
        <v>110000</v>
      </c>
      <c r="F10" s="52"/>
      <c r="G10" s="50">
        <f>E10+F10</f>
        <v>110000</v>
      </c>
      <c r="H10" s="6"/>
    </row>
    <row r="11" spans="2:8" ht="12.75" customHeight="1">
      <c r="B11" s="9">
        <v>2</v>
      </c>
      <c r="C11" s="19" t="s">
        <v>6</v>
      </c>
      <c r="D11" s="22">
        <v>0.5</v>
      </c>
      <c r="E11" s="48">
        <v>93289</v>
      </c>
      <c r="F11" s="52"/>
      <c r="G11" s="50">
        <f aca="true" t="shared" si="0" ref="G11:G16">D11*E11+F11</f>
        <v>46644.5</v>
      </c>
      <c r="H11" s="6"/>
    </row>
    <row r="12" spans="2:8" ht="16.5" customHeight="1">
      <c r="B12" s="9">
        <v>3</v>
      </c>
      <c r="C12" s="19" t="s">
        <v>8</v>
      </c>
      <c r="D12" s="14">
        <v>1</v>
      </c>
      <c r="E12" s="52">
        <v>100000</v>
      </c>
      <c r="F12" s="52"/>
      <c r="G12" s="50">
        <f t="shared" si="0"/>
        <v>100000</v>
      </c>
      <c r="H12" s="6"/>
    </row>
    <row r="13" spans="2:8" ht="16.5" customHeight="1">
      <c r="B13" s="9">
        <v>4</v>
      </c>
      <c r="C13" s="19" t="s">
        <v>9</v>
      </c>
      <c r="D13" s="14">
        <v>1</v>
      </c>
      <c r="E13" s="48">
        <v>93289</v>
      </c>
      <c r="F13" s="52"/>
      <c r="G13" s="50">
        <f t="shared" si="0"/>
        <v>93289</v>
      </c>
      <c r="H13" s="6"/>
    </row>
    <row r="14" spans="2:7" ht="16.5" customHeight="1">
      <c r="B14" s="9">
        <v>5</v>
      </c>
      <c r="C14" s="19" t="s">
        <v>30</v>
      </c>
      <c r="D14" s="22">
        <v>0.5</v>
      </c>
      <c r="E14" s="48">
        <v>93289</v>
      </c>
      <c r="F14" s="52"/>
      <c r="G14" s="50">
        <f t="shared" si="0"/>
        <v>46644.5</v>
      </c>
    </row>
    <row r="15" spans="2:8" ht="16.5" customHeight="1">
      <c r="B15" s="9">
        <v>6</v>
      </c>
      <c r="C15" s="19" t="s">
        <v>10</v>
      </c>
      <c r="D15" s="42">
        <v>1</v>
      </c>
      <c r="E15" s="48">
        <v>93289</v>
      </c>
      <c r="F15" s="48"/>
      <c r="G15" s="50">
        <f t="shared" si="0"/>
        <v>93289</v>
      </c>
      <c r="H15" s="33"/>
    </row>
    <row r="16" spans="2:8" ht="16.5" customHeight="1">
      <c r="B16" s="9">
        <v>7</v>
      </c>
      <c r="C16" s="19" t="s">
        <v>2</v>
      </c>
      <c r="D16" s="41">
        <v>0.5</v>
      </c>
      <c r="E16" s="48">
        <v>93289</v>
      </c>
      <c r="F16" s="48"/>
      <c r="G16" s="50">
        <f t="shared" si="0"/>
        <v>46644.5</v>
      </c>
      <c r="H16" s="33"/>
    </row>
    <row r="17" spans="2:8" ht="18.75" customHeight="1">
      <c r="B17" s="89" t="s">
        <v>12</v>
      </c>
      <c r="C17" s="90"/>
      <c r="D17" s="36">
        <f>D10+D11+D12+D13+D15+D14+D16</f>
        <v>5.5</v>
      </c>
      <c r="E17" s="51">
        <f>SUM(E10:E16)</f>
        <v>676445</v>
      </c>
      <c r="F17" s="51">
        <f>SUM(F10:F16)</f>
        <v>0</v>
      </c>
      <c r="G17" s="51">
        <f>SUM(G10:G16)</f>
        <v>536511.5</v>
      </c>
      <c r="H17" s="6"/>
    </row>
    <row r="18" spans="2:8" ht="18.75" customHeight="1">
      <c r="B18" s="24"/>
      <c r="C18" s="24"/>
      <c r="D18" s="54"/>
      <c r="E18" s="25"/>
      <c r="F18" s="25"/>
      <c r="G18" s="25"/>
      <c r="H18" s="6"/>
    </row>
    <row r="19" spans="2:8" ht="23.25" customHeight="1">
      <c r="B19" s="83" t="s">
        <v>20</v>
      </c>
      <c r="C19" s="84"/>
      <c r="D19" s="84"/>
      <c r="E19" s="84"/>
      <c r="F19" s="84"/>
      <c r="G19" s="84"/>
      <c r="H19" s="6"/>
    </row>
    <row r="20" spans="2:8" ht="23.25" customHeight="1">
      <c r="B20" s="6"/>
      <c r="C20" s="6"/>
      <c r="D20" s="6"/>
      <c r="E20" s="6"/>
      <c r="F20" s="6"/>
      <c r="G20" s="6"/>
      <c r="H20" s="6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0"/>
  <sheetViews>
    <sheetView zoomScalePageLayoutView="0" workbookViewId="0" topLeftCell="A1">
      <selection activeCell="E10" sqref="E10"/>
    </sheetView>
  </sheetViews>
  <sheetFormatPr defaultColWidth="10.25390625" defaultRowHeight="23.25" customHeight="1"/>
  <cols>
    <col min="1" max="1" width="4.625" style="0" customWidth="1"/>
    <col min="2" max="2" width="4.00390625" style="0" customWidth="1"/>
    <col min="3" max="3" width="23.375" style="0" customWidth="1"/>
    <col min="4" max="4" width="10.25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55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103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33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8" t="s">
        <v>38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14">
        <v>1</v>
      </c>
      <c r="E10" s="48">
        <v>110000</v>
      </c>
      <c r="F10" s="38"/>
      <c r="G10" s="50">
        <f>E10+F10</f>
        <v>110000</v>
      </c>
      <c r="H10" s="6"/>
    </row>
    <row r="11" spans="2:8" ht="12.75" customHeight="1">
      <c r="B11" s="9">
        <v>2</v>
      </c>
      <c r="C11" s="19" t="s">
        <v>6</v>
      </c>
      <c r="D11" s="15">
        <v>0.5</v>
      </c>
      <c r="E11" s="48">
        <v>93289</v>
      </c>
      <c r="F11" s="38"/>
      <c r="G11" s="50">
        <f aca="true" t="shared" si="0" ref="G11:G16">D11*E11</f>
        <v>46644.5</v>
      </c>
      <c r="H11" s="6"/>
    </row>
    <row r="12" spans="2:8" ht="16.5" customHeight="1">
      <c r="B12" s="9">
        <v>3</v>
      </c>
      <c r="C12" s="19" t="s">
        <v>8</v>
      </c>
      <c r="D12" s="14">
        <v>1</v>
      </c>
      <c r="E12" s="52">
        <v>100000</v>
      </c>
      <c r="F12" s="38"/>
      <c r="G12" s="50">
        <f t="shared" si="0"/>
        <v>100000</v>
      </c>
      <c r="H12" s="6"/>
    </row>
    <row r="13" spans="2:8" ht="16.5" customHeight="1">
      <c r="B13" s="9">
        <v>4</v>
      </c>
      <c r="C13" s="19" t="s">
        <v>9</v>
      </c>
      <c r="D13" s="14">
        <v>1</v>
      </c>
      <c r="E13" s="48">
        <v>93289</v>
      </c>
      <c r="F13" s="38"/>
      <c r="G13" s="50">
        <f t="shared" si="0"/>
        <v>93289</v>
      </c>
      <c r="H13" s="6"/>
    </row>
    <row r="14" spans="2:8" ht="17.25" customHeight="1">
      <c r="B14" s="9">
        <v>5</v>
      </c>
      <c r="C14" s="19" t="s">
        <v>30</v>
      </c>
      <c r="D14" s="15">
        <v>0.5</v>
      </c>
      <c r="E14" s="48">
        <v>93289</v>
      </c>
      <c r="F14" s="38"/>
      <c r="G14" s="50">
        <f t="shared" si="0"/>
        <v>46644.5</v>
      </c>
      <c r="H14" s="6"/>
    </row>
    <row r="15" spans="2:8" ht="16.5" customHeight="1">
      <c r="B15" s="9">
        <v>6</v>
      </c>
      <c r="C15" s="19" t="s">
        <v>10</v>
      </c>
      <c r="D15" s="14">
        <v>1</v>
      </c>
      <c r="E15" s="48">
        <v>93289</v>
      </c>
      <c r="F15" s="38"/>
      <c r="G15" s="50">
        <f t="shared" si="0"/>
        <v>93289</v>
      </c>
      <c r="H15" s="6"/>
    </row>
    <row r="16" spans="2:8" ht="16.5" customHeight="1">
      <c r="B16" s="9">
        <v>7</v>
      </c>
      <c r="C16" s="19" t="s">
        <v>11</v>
      </c>
      <c r="D16" s="15">
        <v>0.5</v>
      </c>
      <c r="E16" s="48">
        <v>93289</v>
      </c>
      <c r="F16" s="38"/>
      <c r="G16" s="50">
        <f t="shared" si="0"/>
        <v>46644.5</v>
      </c>
      <c r="H16" s="6"/>
    </row>
    <row r="17" spans="2:9" ht="18" customHeight="1">
      <c r="B17" s="89" t="s">
        <v>12</v>
      </c>
      <c r="C17" s="90"/>
      <c r="D17" s="36">
        <f>SUM(D10:D16)</f>
        <v>5.5</v>
      </c>
      <c r="E17" s="51">
        <f>SUM(E10:E16)</f>
        <v>676445</v>
      </c>
      <c r="F17" s="36">
        <f>SUM(F10:F16)</f>
        <v>0</v>
      </c>
      <c r="G17" s="51">
        <f>SUM(G10:G16)</f>
        <v>536511.5</v>
      </c>
      <c r="H17" s="6"/>
      <c r="I17" t="s">
        <v>15</v>
      </c>
    </row>
    <row r="18" spans="2:8" ht="18.75" customHeight="1">
      <c r="B18" s="6"/>
      <c r="C18" s="6"/>
      <c r="D18" s="6"/>
      <c r="E18" s="6"/>
      <c r="F18" s="6"/>
      <c r="G18" s="6"/>
      <c r="H18" s="6"/>
    </row>
    <row r="19" spans="2:8" ht="23.25" customHeight="1">
      <c r="B19" s="83" t="s">
        <v>20</v>
      </c>
      <c r="C19" s="84"/>
      <c r="D19" s="84"/>
      <c r="E19" s="84"/>
      <c r="F19" s="84"/>
      <c r="G19" s="84"/>
      <c r="H19" s="6"/>
    </row>
    <row r="20" spans="2:8" ht="23.25" customHeight="1">
      <c r="B20" s="6"/>
      <c r="C20" s="6"/>
      <c r="D20" s="6"/>
      <c r="E20" s="6"/>
      <c r="F20" s="6"/>
      <c r="G20" s="6"/>
      <c r="H20" s="6"/>
    </row>
  </sheetData>
  <sheetProtection/>
  <mergeCells count="7">
    <mergeCell ref="B19:G19"/>
    <mergeCell ref="F2:G2"/>
    <mergeCell ref="F3:G3"/>
    <mergeCell ref="B5:G5"/>
    <mergeCell ref="B6:C6"/>
    <mergeCell ref="B7:G7"/>
    <mergeCell ref="B17:C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E9" sqref="E9"/>
    </sheetView>
  </sheetViews>
  <sheetFormatPr defaultColWidth="10.25390625" defaultRowHeight="23.25" customHeight="1"/>
  <cols>
    <col min="1" max="2" width="4.00390625" style="0" customWidth="1"/>
    <col min="3" max="3" width="23.375" style="0" customWidth="1"/>
    <col min="4" max="4" width="12.125" style="0" customWidth="1"/>
    <col min="5" max="5" width="13.75390625" style="0" customWidth="1"/>
    <col min="6" max="6" width="14.00390625" style="0" customWidth="1"/>
    <col min="7" max="7" width="20.125" style="0" customWidth="1"/>
  </cols>
  <sheetData>
    <row r="1" spans="2:8" ht="18.75" customHeight="1">
      <c r="B1" s="2"/>
      <c r="C1" s="2"/>
      <c r="D1" s="2"/>
      <c r="E1" s="2"/>
      <c r="F1" s="2"/>
      <c r="G1" s="3" t="s">
        <v>54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103</v>
      </c>
      <c r="G3" s="85"/>
      <c r="H3" s="6"/>
    </row>
    <row r="4" spans="2:8" ht="40.5" customHeight="1">
      <c r="B4" s="86" t="s">
        <v>64</v>
      </c>
      <c r="C4" s="86"/>
      <c r="D4" s="86"/>
      <c r="E4" s="86"/>
      <c r="F4" s="86"/>
      <c r="G4" s="86"/>
      <c r="H4" s="6"/>
    </row>
    <row r="5" spans="2:8" ht="26.25" customHeight="1">
      <c r="B5" s="87" t="s">
        <v>7</v>
      </c>
      <c r="C5" s="87"/>
      <c r="D5" s="16" t="s">
        <v>67</v>
      </c>
      <c r="E5" s="8"/>
      <c r="F5" s="8"/>
      <c r="G5" s="8"/>
      <c r="H5" s="6"/>
    </row>
    <row r="6" spans="2:8" ht="9" customHeight="1">
      <c r="B6" s="88"/>
      <c r="C6" s="88"/>
      <c r="D6" s="88"/>
      <c r="E6" s="88"/>
      <c r="F6" s="88"/>
      <c r="G6" s="88"/>
      <c r="H6" s="6"/>
    </row>
    <row r="7" spans="2:8" ht="51.75" customHeight="1">
      <c r="B7" s="9" t="s">
        <v>0</v>
      </c>
      <c r="C7" s="10" t="s">
        <v>4</v>
      </c>
      <c r="D7" s="11" t="s">
        <v>5</v>
      </c>
      <c r="E7" s="12" t="s">
        <v>21</v>
      </c>
      <c r="F7" s="12" t="s">
        <v>16</v>
      </c>
      <c r="G7" s="11" t="s">
        <v>19</v>
      </c>
      <c r="H7" s="6"/>
    </row>
    <row r="8" spans="2:8" ht="13.5" customHeight="1">
      <c r="B8" s="9">
        <v>1</v>
      </c>
      <c r="C8" s="9">
        <v>2</v>
      </c>
      <c r="D8" s="9">
        <v>3</v>
      </c>
      <c r="E8" s="13">
        <v>4</v>
      </c>
      <c r="F8" s="13">
        <v>5</v>
      </c>
      <c r="G8" s="13">
        <v>6</v>
      </c>
      <c r="H8" s="6"/>
    </row>
    <row r="9" spans="2:8" ht="16.5" customHeight="1">
      <c r="B9" s="9">
        <v>1</v>
      </c>
      <c r="C9" s="19" t="s">
        <v>1</v>
      </c>
      <c r="D9" s="14">
        <v>1</v>
      </c>
      <c r="E9" s="48">
        <v>110000</v>
      </c>
      <c r="F9" s="52"/>
      <c r="G9" s="50">
        <f>E9+F9</f>
        <v>110000</v>
      </c>
      <c r="H9" s="6"/>
    </row>
    <row r="10" spans="2:8" ht="12.75" customHeight="1">
      <c r="B10" s="9">
        <v>2</v>
      </c>
      <c r="C10" s="19" t="s">
        <v>6</v>
      </c>
      <c r="D10" s="22">
        <v>0.5</v>
      </c>
      <c r="E10" s="48">
        <v>93289</v>
      </c>
      <c r="F10" s="52"/>
      <c r="G10" s="50">
        <f aca="true" t="shared" si="0" ref="G10:G16">D10*E10+F10</f>
        <v>46644.5</v>
      </c>
      <c r="H10" s="6"/>
    </row>
    <row r="11" spans="2:8" ht="16.5" customHeight="1">
      <c r="B11" s="9">
        <v>3</v>
      </c>
      <c r="C11" s="19" t="s">
        <v>8</v>
      </c>
      <c r="D11" s="14">
        <v>2</v>
      </c>
      <c r="E11" s="52">
        <v>100000</v>
      </c>
      <c r="F11" s="52"/>
      <c r="G11" s="50">
        <f t="shared" si="0"/>
        <v>200000</v>
      </c>
      <c r="H11" s="6"/>
    </row>
    <row r="12" spans="2:8" ht="16.5" customHeight="1">
      <c r="B12" s="9">
        <v>4</v>
      </c>
      <c r="C12" s="19" t="s">
        <v>9</v>
      </c>
      <c r="D12" s="14">
        <v>2</v>
      </c>
      <c r="E12" s="48">
        <v>93289</v>
      </c>
      <c r="F12" s="52"/>
      <c r="G12" s="50">
        <f t="shared" si="0"/>
        <v>186578</v>
      </c>
      <c r="H12" s="6"/>
    </row>
    <row r="13" spans="2:7" ht="16.5" customHeight="1">
      <c r="B13" s="9">
        <v>5</v>
      </c>
      <c r="C13" s="19" t="s">
        <v>30</v>
      </c>
      <c r="D13" s="22">
        <v>0.5</v>
      </c>
      <c r="E13" s="48">
        <v>93289</v>
      </c>
      <c r="F13" s="52"/>
      <c r="G13" s="50">
        <f t="shared" si="0"/>
        <v>46644.5</v>
      </c>
    </row>
    <row r="14" spans="2:8" ht="16.5" customHeight="1">
      <c r="B14" s="9">
        <v>6</v>
      </c>
      <c r="C14" s="19" t="s">
        <v>2</v>
      </c>
      <c r="D14" s="22">
        <v>0.5</v>
      </c>
      <c r="E14" s="48">
        <v>93289</v>
      </c>
      <c r="F14" s="52"/>
      <c r="G14" s="50">
        <f t="shared" si="0"/>
        <v>46644.5</v>
      </c>
      <c r="H14" s="6"/>
    </row>
    <row r="15" spans="2:8" ht="15.75" customHeight="1">
      <c r="B15" s="9">
        <v>7</v>
      </c>
      <c r="C15" s="19" t="s">
        <v>10</v>
      </c>
      <c r="D15" s="14">
        <v>1</v>
      </c>
      <c r="E15" s="48">
        <v>93289</v>
      </c>
      <c r="F15" s="52"/>
      <c r="G15" s="50">
        <f t="shared" si="0"/>
        <v>93289</v>
      </c>
      <c r="H15" s="6"/>
    </row>
    <row r="16" spans="2:8" ht="17.25" customHeight="1">
      <c r="B16" s="9">
        <v>8</v>
      </c>
      <c r="C16" s="19" t="s">
        <v>3</v>
      </c>
      <c r="D16" s="22">
        <v>0.5</v>
      </c>
      <c r="E16" s="48">
        <v>93289</v>
      </c>
      <c r="F16" s="52"/>
      <c r="G16" s="50">
        <f t="shared" si="0"/>
        <v>46644.5</v>
      </c>
      <c r="H16" s="6"/>
    </row>
    <row r="17" spans="2:8" ht="23.25" customHeight="1">
      <c r="B17" s="89" t="s">
        <v>12</v>
      </c>
      <c r="C17" s="90"/>
      <c r="D17" s="36">
        <f>SUM(D9:D16)</f>
        <v>8</v>
      </c>
      <c r="E17" s="51">
        <f>SUM(E9:E16)</f>
        <v>769734</v>
      </c>
      <c r="F17" s="51">
        <f>SUM(F9:F16)</f>
        <v>0</v>
      </c>
      <c r="G17" s="51">
        <f>SUM(G9:G16)</f>
        <v>776445</v>
      </c>
      <c r="H17" s="6"/>
    </row>
    <row r="18" spans="2:8" ht="23.25" customHeight="1">
      <c r="B18" s="26"/>
      <c r="C18" s="27"/>
      <c r="D18" s="28"/>
      <c r="E18" s="29"/>
      <c r="F18" s="29"/>
      <c r="G18" s="30"/>
      <c r="H18" s="6"/>
    </row>
    <row r="19" spans="2:8" ht="23.25" customHeight="1">
      <c r="B19" s="26"/>
      <c r="C19" s="27"/>
      <c r="D19" s="28"/>
      <c r="E19" s="29"/>
      <c r="F19" s="29"/>
      <c r="G19" s="30"/>
      <c r="H19" s="6"/>
    </row>
    <row r="20" spans="2:8" ht="23.25" customHeight="1">
      <c r="B20" s="83" t="s">
        <v>20</v>
      </c>
      <c r="C20" s="84"/>
      <c r="D20" s="84"/>
      <c r="E20" s="84"/>
      <c r="F20" s="84"/>
      <c r="G20" s="84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</sheetData>
  <sheetProtection/>
  <mergeCells count="7">
    <mergeCell ref="B20:G20"/>
    <mergeCell ref="B17:C17"/>
    <mergeCell ref="F2:G2"/>
    <mergeCell ref="F3:G3"/>
    <mergeCell ref="B4:G4"/>
    <mergeCell ref="B5:C5"/>
    <mergeCell ref="B6:G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E10" sqref="E10"/>
    </sheetView>
  </sheetViews>
  <sheetFormatPr defaultColWidth="10.25390625" defaultRowHeight="23.25" customHeight="1"/>
  <cols>
    <col min="1" max="1" width="4.25390625" style="0" customWidth="1"/>
    <col min="2" max="2" width="4.00390625" style="0" customWidth="1"/>
    <col min="3" max="3" width="23.375" style="0" customWidth="1"/>
    <col min="4" max="4" width="12.75390625" style="0" customWidth="1"/>
    <col min="5" max="5" width="13.75390625" style="0" customWidth="1"/>
    <col min="6" max="6" width="14.00390625" style="0" customWidth="1"/>
    <col min="7" max="7" width="16.00390625" style="0" customWidth="1"/>
  </cols>
  <sheetData>
    <row r="1" spans="2:8" ht="18.75" customHeight="1">
      <c r="B1" s="2"/>
      <c r="C1" s="2"/>
      <c r="D1" s="2"/>
      <c r="E1" s="2"/>
      <c r="F1" s="2"/>
      <c r="G1" s="3" t="s">
        <v>53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103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41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16" t="s">
        <v>67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14">
        <v>1</v>
      </c>
      <c r="E10" s="48">
        <v>110000</v>
      </c>
      <c r="F10" s="52"/>
      <c r="G10" s="50">
        <f>E10+F10</f>
        <v>110000</v>
      </c>
      <c r="H10" s="6"/>
    </row>
    <row r="11" spans="2:8" ht="12.75" customHeight="1">
      <c r="B11" s="9">
        <v>2</v>
      </c>
      <c r="C11" s="19" t="s">
        <v>6</v>
      </c>
      <c r="D11" s="22">
        <v>0.5</v>
      </c>
      <c r="E11" s="48">
        <v>93289</v>
      </c>
      <c r="F11" s="52"/>
      <c r="G11" s="50">
        <f aca="true" t="shared" si="0" ref="G11:G17">D11*E11+F11</f>
        <v>46644.5</v>
      </c>
      <c r="H11" s="6"/>
    </row>
    <row r="12" spans="2:8" ht="16.5" customHeight="1">
      <c r="B12" s="9">
        <v>3</v>
      </c>
      <c r="C12" s="19" t="s">
        <v>8</v>
      </c>
      <c r="D12" s="14">
        <v>2</v>
      </c>
      <c r="E12" s="52">
        <v>100000</v>
      </c>
      <c r="F12" s="52"/>
      <c r="G12" s="50">
        <f t="shared" si="0"/>
        <v>200000</v>
      </c>
      <c r="H12" s="6"/>
    </row>
    <row r="13" spans="2:8" ht="16.5" customHeight="1">
      <c r="B13" s="9">
        <v>4</v>
      </c>
      <c r="C13" s="19" t="s">
        <v>9</v>
      </c>
      <c r="D13" s="14">
        <v>2</v>
      </c>
      <c r="E13" s="48">
        <v>93289</v>
      </c>
      <c r="F13" s="52"/>
      <c r="G13" s="50">
        <f t="shared" si="0"/>
        <v>186578</v>
      </c>
      <c r="H13" s="6"/>
    </row>
    <row r="14" spans="2:7" ht="16.5" customHeight="1">
      <c r="B14" s="9">
        <v>5</v>
      </c>
      <c r="C14" s="19" t="s">
        <v>30</v>
      </c>
      <c r="D14" s="22">
        <v>0.5</v>
      </c>
      <c r="E14" s="48">
        <v>93289</v>
      </c>
      <c r="F14" s="52"/>
      <c r="G14" s="50">
        <f t="shared" si="0"/>
        <v>46644.5</v>
      </c>
    </row>
    <row r="15" spans="2:8" ht="17.25" customHeight="1">
      <c r="B15" s="9">
        <v>6</v>
      </c>
      <c r="C15" s="19" t="s">
        <v>2</v>
      </c>
      <c r="D15" s="22">
        <v>0.5</v>
      </c>
      <c r="E15" s="48">
        <v>93289</v>
      </c>
      <c r="F15" s="52"/>
      <c r="G15" s="50">
        <f t="shared" si="0"/>
        <v>46644.5</v>
      </c>
      <c r="H15" s="6"/>
    </row>
    <row r="16" spans="2:8" ht="16.5" customHeight="1">
      <c r="B16" s="9">
        <v>7</v>
      </c>
      <c r="C16" s="19" t="s">
        <v>10</v>
      </c>
      <c r="D16" s="14">
        <v>1</v>
      </c>
      <c r="E16" s="48">
        <v>93289</v>
      </c>
      <c r="F16" s="52"/>
      <c r="G16" s="50">
        <f t="shared" si="0"/>
        <v>93289</v>
      </c>
      <c r="H16" s="6"/>
    </row>
    <row r="17" spans="2:9" ht="18" customHeight="1">
      <c r="B17" s="9">
        <v>8</v>
      </c>
      <c r="C17" s="19" t="s">
        <v>3</v>
      </c>
      <c r="D17" s="22">
        <v>0.5</v>
      </c>
      <c r="E17" s="48">
        <v>93289</v>
      </c>
      <c r="F17" s="52"/>
      <c r="G17" s="50">
        <f t="shared" si="0"/>
        <v>46644.5</v>
      </c>
      <c r="H17" s="6"/>
      <c r="I17" t="s">
        <v>15</v>
      </c>
    </row>
    <row r="18" spans="2:8" ht="18.75" customHeight="1">
      <c r="B18" s="89" t="s">
        <v>12</v>
      </c>
      <c r="C18" s="90"/>
      <c r="D18" s="36">
        <f>SUM(D10:D17)</f>
        <v>8</v>
      </c>
      <c r="E18" s="51">
        <f>SUM(E10:E17)</f>
        <v>769734</v>
      </c>
      <c r="F18" s="51">
        <f>SUM(F10:F17)</f>
        <v>0</v>
      </c>
      <c r="G18" s="51">
        <f>SUM(G10:G17)</f>
        <v>776445</v>
      </c>
      <c r="H18" s="6"/>
    </row>
    <row r="19" spans="2:8" ht="23.25" customHeight="1">
      <c r="B19" s="6"/>
      <c r="C19" s="6"/>
      <c r="D19" s="6"/>
      <c r="E19" s="6"/>
      <c r="F19" s="6"/>
      <c r="G19" s="6"/>
      <c r="H19" s="6"/>
    </row>
    <row r="20" spans="2:8" ht="23.25" customHeight="1">
      <c r="B20" s="83" t="s">
        <v>20</v>
      </c>
      <c r="C20" s="84"/>
      <c r="D20" s="84"/>
      <c r="E20" s="84"/>
      <c r="F20" s="84"/>
      <c r="G20" s="84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  <row r="22" spans="2:8" ht="23.25" customHeight="1">
      <c r="B22" s="6"/>
      <c r="C22" s="6"/>
      <c r="D22" s="6"/>
      <c r="E22" s="6"/>
      <c r="F22" s="6"/>
      <c r="G22" s="6"/>
      <c r="H22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1">
      <selection activeCell="E10" sqref="E10"/>
    </sheetView>
  </sheetViews>
  <sheetFormatPr defaultColWidth="10.25390625" defaultRowHeight="23.25" customHeight="1"/>
  <cols>
    <col min="1" max="1" width="4.625" style="0" customWidth="1"/>
    <col min="2" max="2" width="4.00390625" style="0" customWidth="1"/>
    <col min="3" max="3" width="23.375" style="0" customWidth="1"/>
    <col min="4" max="4" width="12.7539062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52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103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37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16" t="s">
        <v>67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14">
        <v>1</v>
      </c>
      <c r="E10" s="48">
        <v>110000</v>
      </c>
      <c r="F10" s="52"/>
      <c r="G10" s="50">
        <f>E10+F10</f>
        <v>110000</v>
      </c>
      <c r="H10" s="6"/>
    </row>
    <row r="11" spans="2:8" ht="12.75" customHeight="1">
      <c r="B11" s="9">
        <v>2</v>
      </c>
      <c r="C11" s="19" t="s">
        <v>6</v>
      </c>
      <c r="D11" s="22">
        <v>0.5</v>
      </c>
      <c r="E11" s="48">
        <v>93289</v>
      </c>
      <c r="F11" s="52"/>
      <c r="G11" s="50">
        <f aca="true" t="shared" si="0" ref="G11:G17">D11*E11+F11</f>
        <v>46644.5</v>
      </c>
      <c r="H11" s="6"/>
    </row>
    <row r="12" spans="2:8" ht="16.5" customHeight="1">
      <c r="B12" s="9">
        <v>3</v>
      </c>
      <c r="C12" s="19" t="s">
        <v>8</v>
      </c>
      <c r="D12" s="14">
        <v>2</v>
      </c>
      <c r="E12" s="52">
        <v>100000</v>
      </c>
      <c r="F12" s="52"/>
      <c r="G12" s="50">
        <f t="shared" si="0"/>
        <v>200000</v>
      </c>
      <c r="H12" s="6"/>
    </row>
    <row r="13" spans="2:8" ht="16.5" customHeight="1">
      <c r="B13" s="9">
        <v>4</v>
      </c>
      <c r="C13" s="19" t="s">
        <v>9</v>
      </c>
      <c r="D13" s="14">
        <v>2</v>
      </c>
      <c r="E13" s="48">
        <v>93289</v>
      </c>
      <c r="F13" s="52"/>
      <c r="G13" s="50">
        <f t="shared" si="0"/>
        <v>186578</v>
      </c>
      <c r="H13" s="6"/>
    </row>
    <row r="14" spans="2:7" ht="16.5" customHeight="1">
      <c r="B14" s="9">
        <v>5</v>
      </c>
      <c r="C14" s="19" t="s">
        <v>30</v>
      </c>
      <c r="D14" s="22">
        <v>0.5</v>
      </c>
      <c r="E14" s="48">
        <v>93289</v>
      </c>
      <c r="F14" s="52"/>
      <c r="G14" s="50">
        <f t="shared" si="0"/>
        <v>46644.5</v>
      </c>
    </row>
    <row r="15" spans="2:8" ht="17.25" customHeight="1">
      <c r="B15" s="9">
        <v>6</v>
      </c>
      <c r="C15" s="19" t="s">
        <v>2</v>
      </c>
      <c r="D15" s="22">
        <v>0.5</v>
      </c>
      <c r="E15" s="48">
        <v>93289</v>
      </c>
      <c r="F15" s="52"/>
      <c r="G15" s="50">
        <f t="shared" si="0"/>
        <v>46644.5</v>
      </c>
      <c r="H15" s="6"/>
    </row>
    <row r="16" spans="2:8" ht="16.5" customHeight="1">
      <c r="B16" s="9">
        <v>7</v>
      </c>
      <c r="C16" s="19" t="s">
        <v>10</v>
      </c>
      <c r="D16" s="14">
        <v>1</v>
      </c>
      <c r="E16" s="48">
        <v>93289</v>
      </c>
      <c r="F16" s="52"/>
      <c r="G16" s="50">
        <f t="shared" si="0"/>
        <v>93289</v>
      </c>
      <c r="H16" s="6"/>
    </row>
    <row r="17" spans="2:8" ht="16.5" customHeight="1">
      <c r="B17" s="9">
        <v>8</v>
      </c>
      <c r="C17" s="19" t="s">
        <v>3</v>
      </c>
      <c r="D17" s="22">
        <v>0.5</v>
      </c>
      <c r="E17" s="48">
        <v>93289</v>
      </c>
      <c r="F17" s="52"/>
      <c r="G17" s="50">
        <f t="shared" si="0"/>
        <v>46644.5</v>
      </c>
      <c r="H17" s="6"/>
    </row>
    <row r="18" spans="2:8" ht="16.5" customHeight="1">
      <c r="B18" s="89" t="s">
        <v>12</v>
      </c>
      <c r="C18" s="90"/>
      <c r="D18" s="36">
        <f>SUM(D10:D17)</f>
        <v>8</v>
      </c>
      <c r="E18" s="51">
        <f>SUM(E10:E17)</f>
        <v>769734</v>
      </c>
      <c r="F18" s="51">
        <f>SUM(F10:F17)</f>
        <v>0</v>
      </c>
      <c r="G18" s="51">
        <f>SUM(G10:G17)</f>
        <v>776445</v>
      </c>
      <c r="H18" s="6"/>
    </row>
    <row r="19" spans="2:8" ht="23.25" customHeight="1">
      <c r="B19" s="6"/>
      <c r="C19" s="6"/>
      <c r="D19" s="6"/>
      <c r="E19" s="6"/>
      <c r="F19" s="6"/>
      <c r="G19" s="6"/>
      <c r="H19" s="6"/>
    </row>
    <row r="20" spans="2:8" ht="23.25" customHeight="1">
      <c r="B20" s="83" t="s">
        <v>20</v>
      </c>
      <c r="C20" s="84"/>
      <c r="D20" s="84"/>
      <c r="E20" s="84"/>
      <c r="F20" s="84"/>
      <c r="G20" s="84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  <row r="22" spans="2:8" ht="23.25" customHeight="1">
      <c r="B22" s="6"/>
      <c r="C22" s="6"/>
      <c r="D22" s="6"/>
      <c r="E22" s="6"/>
      <c r="F22" s="6"/>
      <c r="G22" s="6"/>
      <c r="H22" s="6"/>
    </row>
    <row r="23" spans="2:8" ht="23.25" customHeight="1">
      <c r="B23" s="6"/>
      <c r="C23" s="6"/>
      <c r="D23" s="6"/>
      <c r="E23" s="6"/>
      <c r="F23" s="6"/>
      <c r="G23" s="6"/>
      <c r="H23" s="6"/>
    </row>
    <row r="24" spans="2:8" ht="23.25" customHeight="1">
      <c r="B24" s="6"/>
      <c r="C24" s="6"/>
      <c r="D24" s="6"/>
      <c r="E24" s="6"/>
      <c r="F24" s="6"/>
      <c r="G24" s="6"/>
      <c r="H24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E10" sqref="E10"/>
    </sheetView>
  </sheetViews>
  <sheetFormatPr defaultColWidth="10.25390625" defaultRowHeight="23.25" customHeight="1"/>
  <cols>
    <col min="1" max="1" width="3.625" style="0" customWidth="1"/>
    <col min="2" max="2" width="4.00390625" style="0" customWidth="1"/>
    <col min="3" max="3" width="23.375" style="0" customWidth="1"/>
    <col min="4" max="4" width="12.375" style="0" customWidth="1"/>
    <col min="5" max="5" width="13.75390625" style="0" customWidth="1"/>
    <col min="6" max="6" width="14.00390625" style="0" customWidth="1"/>
    <col min="7" max="7" width="17.625" style="0" customWidth="1"/>
  </cols>
  <sheetData>
    <row r="1" spans="2:8" ht="18.75" customHeight="1">
      <c r="B1" s="2"/>
      <c r="C1" s="2"/>
      <c r="D1" s="2"/>
      <c r="E1" s="2"/>
      <c r="F1" s="2"/>
      <c r="G1" s="3" t="s">
        <v>51</v>
      </c>
      <c r="H1" s="6"/>
    </row>
    <row r="2" spans="2:8" ht="21" customHeight="1">
      <c r="B2" s="4"/>
      <c r="C2" s="4"/>
      <c r="D2" s="5"/>
      <c r="E2" s="4"/>
      <c r="F2" s="85" t="s">
        <v>63</v>
      </c>
      <c r="G2" s="85"/>
      <c r="H2" s="6"/>
    </row>
    <row r="3" spans="2:8" ht="29.25" customHeight="1">
      <c r="B3" s="6"/>
      <c r="C3" s="5"/>
      <c r="D3" s="2"/>
      <c r="E3" s="4"/>
      <c r="F3" s="85" t="s">
        <v>103</v>
      </c>
      <c r="G3" s="85"/>
      <c r="H3" s="6"/>
    </row>
    <row r="4" spans="2:8" ht="9.75" customHeight="1">
      <c r="B4" s="6"/>
      <c r="C4" s="5"/>
      <c r="D4" s="7"/>
      <c r="E4" s="7"/>
      <c r="F4" s="7"/>
      <c r="G4" s="7"/>
      <c r="H4" s="6"/>
    </row>
    <row r="5" spans="2:8" ht="32.25" customHeight="1">
      <c r="B5" s="86" t="s">
        <v>36</v>
      </c>
      <c r="C5" s="86"/>
      <c r="D5" s="86"/>
      <c r="E5" s="86"/>
      <c r="F5" s="86"/>
      <c r="G5" s="86"/>
      <c r="H5" s="6"/>
    </row>
    <row r="6" spans="2:8" ht="26.25" customHeight="1">
      <c r="B6" s="87" t="s">
        <v>7</v>
      </c>
      <c r="C6" s="87"/>
      <c r="D6" s="16" t="s">
        <v>67</v>
      </c>
      <c r="E6" s="8"/>
      <c r="F6" s="8"/>
      <c r="G6" s="8"/>
      <c r="H6" s="6"/>
    </row>
    <row r="7" spans="2:8" ht="9" customHeight="1">
      <c r="B7" s="88"/>
      <c r="C7" s="88"/>
      <c r="D7" s="88"/>
      <c r="E7" s="88"/>
      <c r="F7" s="88"/>
      <c r="G7" s="88"/>
      <c r="H7" s="6"/>
    </row>
    <row r="8" spans="2:8" ht="51.75" customHeight="1">
      <c r="B8" s="9" t="s">
        <v>0</v>
      </c>
      <c r="C8" s="10" t="s">
        <v>4</v>
      </c>
      <c r="D8" s="11" t="s">
        <v>5</v>
      </c>
      <c r="E8" s="12" t="s">
        <v>21</v>
      </c>
      <c r="F8" s="12" t="s">
        <v>16</v>
      </c>
      <c r="G8" s="11" t="s">
        <v>19</v>
      </c>
      <c r="H8" s="6"/>
    </row>
    <row r="9" spans="2:8" ht="13.5" customHeight="1">
      <c r="B9" s="9">
        <v>1</v>
      </c>
      <c r="C9" s="9">
        <v>2</v>
      </c>
      <c r="D9" s="9">
        <v>3</v>
      </c>
      <c r="E9" s="13">
        <v>4</v>
      </c>
      <c r="F9" s="13">
        <v>5</v>
      </c>
      <c r="G9" s="13">
        <v>6</v>
      </c>
      <c r="H9" s="6"/>
    </row>
    <row r="10" spans="2:8" ht="16.5" customHeight="1">
      <c r="B10" s="9">
        <v>1</v>
      </c>
      <c r="C10" s="19" t="s">
        <v>1</v>
      </c>
      <c r="D10" s="14">
        <v>1</v>
      </c>
      <c r="E10" s="48">
        <v>110000</v>
      </c>
      <c r="F10" s="52"/>
      <c r="G10" s="50">
        <f>E10+F10</f>
        <v>110000</v>
      </c>
      <c r="H10" s="6"/>
    </row>
    <row r="11" spans="2:8" ht="12.75" customHeight="1">
      <c r="B11" s="9">
        <v>2</v>
      </c>
      <c r="C11" s="19" t="s">
        <v>6</v>
      </c>
      <c r="D11" s="22">
        <v>0.5</v>
      </c>
      <c r="E11" s="48">
        <v>93289</v>
      </c>
      <c r="F11" s="52"/>
      <c r="G11" s="50">
        <f aca="true" t="shared" si="0" ref="G11:G17">D11*E11+F11</f>
        <v>46644.5</v>
      </c>
      <c r="H11" s="6"/>
    </row>
    <row r="12" spans="2:8" ht="16.5" customHeight="1">
      <c r="B12" s="9">
        <v>3</v>
      </c>
      <c r="C12" s="19" t="s">
        <v>8</v>
      </c>
      <c r="D12" s="14">
        <v>2</v>
      </c>
      <c r="E12" s="52">
        <v>100000</v>
      </c>
      <c r="F12" s="52"/>
      <c r="G12" s="50">
        <f t="shared" si="0"/>
        <v>200000</v>
      </c>
      <c r="H12" s="6"/>
    </row>
    <row r="13" spans="2:8" ht="16.5" customHeight="1">
      <c r="B13" s="9">
        <v>4</v>
      </c>
      <c r="C13" s="19" t="s">
        <v>9</v>
      </c>
      <c r="D13" s="14">
        <v>2</v>
      </c>
      <c r="E13" s="48">
        <v>93289</v>
      </c>
      <c r="F13" s="52"/>
      <c r="G13" s="50">
        <f t="shared" si="0"/>
        <v>186578</v>
      </c>
      <c r="H13" s="6"/>
    </row>
    <row r="14" spans="2:7" ht="16.5" customHeight="1">
      <c r="B14" s="9">
        <v>5</v>
      </c>
      <c r="C14" s="19" t="s">
        <v>30</v>
      </c>
      <c r="D14" s="22">
        <v>0.5</v>
      </c>
      <c r="E14" s="48">
        <v>93289</v>
      </c>
      <c r="F14" s="52"/>
      <c r="G14" s="50">
        <f t="shared" si="0"/>
        <v>46644.5</v>
      </c>
    </row>
    <row r="15" spans="2:8" ht="17.25" customHeight="1">
      <c r="B15" s="9">
        <v>6</v>
      </c>
      <c r="C15" s="19" t="s">
        <v>2</v>
      </c>
      <c r="D15" s="22">
        <v>0.5</v>
      </c>
      <c r="E15" s="48">
        <v>93289</v>
      </c>
      <c r="F15" s="52"/>
      <c r="G15" s="50">
        <f t="shared" si="0"/>
        <v>46644.5</v>
      </c>
      <c r="H15" s="6"/>
    </row>
    <row r="16" spans="2:8" ht="16.5" customHeight="1">
      <c r="B16" s="9">
        <v>7</v>
      </c>
      <c r="C16" s="19" t="s">
        <v>10</v>
      </c>
      <c r="D16" s="14">
        <v>1</v>
      </c>
      <c r="E16" s="48">
        <v>93289</v>
      </c>
      <c r="F16" s="52"/>
      <c r="G16" s="50">
        <f t="shared" si="0"/>
        <v>93289</v>
      </c>
      <c r="H16" s="6"/>
    </row>
    <row r="17" spans="2:8" ht="16.5" customHeight="1">
      <c r="B17" s="9">
        <v>8</v>
      </c>
      <c r="C17" s="19" t="s">
        <v>3</v>
      </c>
      <c r="D17" s="22">
        <v>0.5</v>
      </c>
      <c r="E17" s="48">
        <v>93289</v>
      </c>
      <c r="F17" s="52"/>
      <c r="G17" s="50">
        <f t="shared" si="0"/>
        <v>46644.5</v>
      </c>
      <c r="H17" s="6"/>
    </row>
    <row r="18" spans="2:8" ht="16.5" customHeight="1">
      <c r="B18" s="89" t="s">
        <v>12</v>
      </c>
      <c r="C18" s="90"/>
      <c r="D18" s="36">
        <f>SUM(D10:D17)</f>
        <v>8</v>
      </c>
      <c r="E18" s="51">
        <f>SUM(E10:E17)</f>
        <v>769734</v>
      </c>
      <c r="F18" s="51">
        <f>SUM(F10:F17)</f>
        <v>0</v>
      </c>
      <c r="G18" s="51">
        <f>SUM(G10:G17)</f>
        <v>776445</v>
      </c>
      <c r="H18" s="6"/>
    </row>
    <row r="19" spans="2:8" ht="16.5" customHeight="1">
      <c r="B19" s="24"/>
      <c r="C19" s="24"/>
      <c r="D19" s="54"/>
      <c r="E19" s="25"/>
      <c r="F19" s="25"/>
      <c r="G19" s="25"/>
      <c r="H19" s="6"/>
    </row>
    <row r="20" spans="2:8" ht="23.25" customHeight="1">
      <c r="B20" s="83" t="s">
        <v>20</v>
      </c>
      <c r="C20" s="84"/>
      <c r="D20" s="84"/>
      <c r="E20" s="84"/>
      <c r="F20" s="84"/>
      <c r="G20" s="84"/>
      <c r="H20" s="6"/>
    </row>
    <row r="21" spans="2:8" ht="23.25" customHeight="1">
      <c r="B21" s="6"/>
      <c r="C21" s="6"/>
      <c r="D21" s="6"/>
      <c r="E21" s="6"/>
      <c r="F21" s="6"/>
      <c r="G21" s="6"/>
      <c r="H21" s="6"/>
    </row>
    <row r="22" spans="2:8" ht="23.25" customHeight="1">
      <c r="B22" s="6"/>
      <c r="C22" s="6"/>
      <c r="D22" s="6"/>
      <c r="E22" s="6"/>
      <c r="F22" s="6"/>
      <c r="G22" s="6"/>
      <c r="H22" s="6"/>
    </row>
    <row r="23" spans="2:8" ht="23.25" customHeight="1">
      <c r="B23" s="6"/>
      <c r="C23" s="6"/>
      <c r="D23" s="6"/>
      <c r="E23" s="6"/>
      <c r="F23" s="6"/>
      <c r="G23" s="6"/>
      <c r="H23" s="6"/>
    </row>
  </sheetData>
  <sheetProtection/>
  <mergeCells count="7">
    <mergeCell ref="B20:G20"/>
    <mergeCell ref="F2:G2"/>
    <mergeCell ref="F3:G3"/>
    <mergeCell ref="B5:G5"/>
    <mergeCell ref="B6:C6"/>
    <mergeCell ref="B7:G7"/>
    <mergeCell ref="B18:C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ShMarine</dc:creator>
  <cp:keywords/>
  <dc:description/>
  <cp:lastModifiedBy>Admin</cp:lastModifiedBy>
  <cp:lastPrinted>2021-01-11T11:13:00Z</cp:lastPrinted>
  <dcterms:created xsi:type="dcterms:W3CDTF">2012-07-10T07:07:40Z</dcterms:created>
  <dcterms:modified xsi:type="dcterms:W3CDTF">2021-01-12T13:13:12Z</dcterms:modified>
  <cp:category/>
  <cp:version/>
  <cp:contentType/>
  <cp:contentStatus/>
</cp:coreProperties>
</file>